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lly_2\Documents\"/>
    </mc:Choice>
  </mc:AlternateContent>
  <xr:revisionPtr revIDLastSave="0" documentId="8_{4D964D1D-DB96-40B8-8AE6-4EFF760E30F1}" xr6:coauthVersionLast="43" xr6:coauthVersionMax="43" xr10:uidLastSave="{00000000-0000-0000-0000-000000000000}"/>
  <bookViews>
    <workbookView xWindow="22932" yWindow="-108" windowWidth="23256" windowHeight="12576" xr2:uid="{A27F3E6D-5DC6-4142-B432-488C50179C22}"/>
  </bookViews>
  <sheets>
    <sheet name="Weekly" sheetId="1" r:id="rId1"/>
  </sheets>
  <definedNames>
    <definedName name="_xlnm.Print_Titles" localSheetId="0">Weekly!$1:$3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6" i="1" l="1"/>
  <c r="B66" i="1"/>
  <c r="E65" i="1"/>
  <c r="C65" i="1"/>
  <c r="E64" i="1"/>
  <c r="D64" i="1"/>
  <c r="C64" i="1"/>
  <c r="B64" i="1"/>
  <c r="E62" i="1"/>
  <c r="C62" i="1"/>
  <c r="E61" i="1"/>
  <c r="D61" i="1"/>
  <c r="C61" i="1"/>
  <c r="B61" i="1"/>
  <c r="E52" i="1"/>
  <c r="C52" i="1"/>
  <c r="B52" i="1"/>
  <c r="E51" i="1"/>
  <c r="D51" i="1"/>
  <c r="C51" i="1"/>
  <c r="B51" i="1"/>
  <c r="E47" i="1"/>
  <c r="D47" i="1"/>
  <c r="C47" i="1"/>
  <c r="B47" i="1"/>
  <c r="E45" i="1"/>
  <c r="C45" i="1"/>
  <c r="B45" i="1"/>
  <c r="E44" i="1"/>
  <c r="C44" i="1"/>
  <c r="B44" i="1"/>
  <c r="E43" i="1"/>
  <c r="D43" i="1"/>
  <c r="C43" i="1"/>
  <c r="B43" i="1"/>
  <c r="E31" i="1"/>
  <c r="D31" i="1"/>
  <c r="C31" i="1"/>
  <c r="B31" i="1"/>
  <c r="C19" i="1"/>
  <c r="B19" i="1"/>
  <c r="C12" i="1"/>
  <c r="B12" i="1"/>
  <c r="E7" i="1"/>
  <c r="D7" i="1"/>
  <c r="C7" i="1"/>
  <c r="B7" i="1"/>
</calcChain>
</file>

<file path=xl/sharedStrings.xml><?xml version="1.0" encoding="utf-8"?>
<sst xmlns="http://schemas.openxmlformats.org/spreadsheetml/2006/main" count="204" uniqueCount="123">
  <si>
    <t>Weekly Summary</t>
  </si>
  <si>
    <t>Secondary</t>
  </si>
  <si>
    <t>Primary</t>
  </si>
  <si>
    <t>Comments</t>
  </si>
  <si>
    <t>(See Notes)</t>
  </si>
  <si>
    <t>Weekly</t>
  </si>
  <si>
    <t>Cumulative</t>
  </si>
  <si>
    <t>GCL DEPLOYMENT (NET SF):</t>
  </si>
  <si>
    <t>GEOMEMBRANE</t>
  </si>
  <si>
    <t>Deployment (net sf):</t>
  </si>
  <si>
    <t>Smooth Sheet (net sf):</t>
  </si>
  <si>
    <t>Textured Sheet (net sf):</t>
  </si>
  <si>
    <t>Trial Seams Performed</t>
    <phoneticPr fontId="0" type="noConversion"/>
  </si>
  <si>
    <t xml:space="preserve">     Fusion Total:</t>
  </si>
  <si>
    <t>Fusion Original Passing:</t>
  </si>
  <si>
    <t>Fusion Original Failing:</t>
  </si>
  <si>
    <t>Fusion Retest Passing:</t>
  </si>
  <si>
    <t>Fusion Retest Failing:</t>
  </si>
  <si>
    <t>Fusion Machines Rejected from Use:</t>
  </si>
  <si>
    <t xml:space="preserve">     Extrusion Total:</t>
  </si>
  <si>
    <t>Extrusion Original Passing:</t>
  </si>
  <si>
    <t>Extrusion Original Failing:</t>
  </si>
  <si>
    <t>Extrusion Retest Passing:</t>
  </si>
  <si>
    <t>Extrusion Retest Failing:</t>
  </si>
  <si>
    <t>Extrusion Teams Rejected from Use:</t>
  </si>
  <si>
    <t>Seaming Performed</t>
  </si>
  <si>
    <t>Fusion Seaming (lineal ft):</t>
  </si>
  <si>
    <t>Extrusion Seaming (excludes repairs, lin. ft):</t>
    <phoneticPr fontId="0" type="noConversion"/>
  </si>
  <si>
    <t>Destructive Testing</t>
  </si>
  <si>
    <t xml:space="preserve">     Original Samples Obtained</t>
  </si>
  <si>
    <t>Fusion:</t>
  </si>
  <si>
    <t>Extrusion:</t>
  </si>
  <si>
    <t xml:space="preserve">     Fusion Sample Breakdown</t>
  </si>
  <si>
    <t>Samples taken for normal frequency:</t>
  </si>
  <si>
    <t>Additional Samples taken in suspect work areas:</t>
  </si>
  <si>
    <r>
      <t>Additional Holes Created Due to Original Destructs</t>
    </r>
    <r>
      <rPr>
        <sz val="12"/>
        <rFont val="Times New Roman"/>
        <family val="1"/>
      </rPr>
      <t>:</t>
    </r>
  </si>
  <si>
    <t>Destructs  Taken Above High Water Level:</t>
    <phoneticPr fontId="0" type="noConversion"/>
  </si>
  <si>
    <t xml:space="preserve">     Extrusion Sample Breakdown</t>
  </si>
  <si>
    <t>Samples taken in suspect work areas:</t>
  </si>
  <si>
    <t>N/A</t>
    <phoneticPr fontId="0" type="noConversion"/>
  </si>
  <si>
    <t xml:space="preserve">     Sampling Frequency</t>
  </si>
  <si>
    <t>Fusion, Total (Lineal Ft of Weld/Original Destruct):</t>
  </si>
  <si>
    <t>Extrusion, Total (Lin Ft Weld/ Orig. Destruct):</t>
  </si>
  <si>
    <t>Extrusion, Total (Repairs/Original Destruct):</t>
  </si>
  <si>
    <t xml:space="preserve">     Sample Failure Rates</t>
    <phoneticPr fontId="0" type="noConversion"/>
  </si>
  <si>
    <r>
      <t xml:space="preserve">     </t>
    </r>
    <r>
      <rPr>
        <sz val="11"/>
        <rFont val="Times New Roman"/>
        <family val="1"/>
      </rPr>
      <t>Number of Failing Original Samples</t>
    </r>
  </si>
  <si>
    <t>5-13</t>
    <phoneticPr fontId="0" type="noConversion"/>
  </si>
  <si>
    <t xml:space="preserve">     Original Sample Failure Rate</t>
  </si>
  <si>
    <r>
      <t xml:space="preserve">     </t>
    </r>
    <r>
      <rPr>
        <sz val="11"/>
        <rFont val="Times New Roman"/>
        <family val="1"/>
      </rPr>
      <t>Number of Tracking Samples Obtained</t>
    </r>
  </si>
  <si>
    <r>
      <t xml:space="preserve">     </t>
    </r>
    <r>
      <rPr>
        <sz val="11"/>
        <rFont val="Times New Roman"/>
        <family val="1"/>
      </rPr>
      <t>Number of Failing Tracking Samples</t>
    </r>
  </si>
  <si>
    <t xml:space="preserve">     Tracking Sample Failure Rate</t>
  </si>
  <si>
    <t xml:space="preserve">     Cumulative Failure Rate</t>
  </si>
  <si>
    <r>
      <t xml:space="preserve">     </t>
    </r>
    <r>
      <rPr>
        <sz val="11"/>
        <rFont val="Times New Roman"/>
        <family val="1"/>
      </rPr>
      <t>Lineal Feet of Fusion Seam Reconstructed:</t>
    </r>
  </si>
  <si>
    <t xml:space="preserve">       (Does not include welds both sides of cap)</t>
  </si>
  <si>
    <t>Number of Repairs Reconstructed Due to extrusion failure:</t>
  </si>
  <si>
    <t>Extrusion Repairs Performed:</t>
  </si>
  <si>
    <t>Lineal Feet of Extrusion Repairs Performed</t>
  </si>
  <si>
    <t>Vacuum Testing:</t>
  </si>
  <si>
    <t>Number of Patches Tested:</t>
  </si>
  <si>
    <t>Number of Leaks Observed:</t>
  </si>
  <si>
    <t>Number of Leaks Repaired:</t>
  </si>
  <si>
    <t>Spark Testing</t>
  </si>
  <si>
    <t>Leaks Found:</t>
  </si>
  <si>
    <t>GEONET DEPLOYED (NET SF):</t>
  </si>
  <si>
    <t>N/A</t>
  </si>
  <si>
    <t>LCRS/ANCHOR TRENCH GEOTEXTILE DEPLOYED (NET SF):</t>
  </si>
  <si>
    <t>PRIMARY GEOTEXTILE, FLOOR (NET SF):</t>
  </si>
  <si>
    <t>PRIMARY GEOTEXTILE, LCRS/RISER (NET):</t>
  </si>
  <si>
    <t>STUD LINER</t>
  </si>
  <si>
    <t>DEPLOYED (NET SF):</t>
  </si>
  <si>
    <t>Extrusion Trial Seams (Total):</t>
  </si>
  <si>
    <t>Passing:</t>
  </si>
  <si>
    <t>Failing:</t>
  </si>
  <si>
    <t>Retests Passing:</t>
  </si>
  <si>
    <t>Retests Failing:</t>
  </si>
  <si>
    <t>Extrusion Welders Rejected:</t>
  </si>
  <si>
    <t>Extrusion Seaming, lineal feet:</t>
  </si>
  <si>
    <t>EXTRUSION PATCH RETESTING</t>
  </si>
  <si>
    <t>Patches Retested with Vacuum Box:</t>
  </si>
  <si>
    <t>Patches Retested with Spark Test:</t>
  </si>
  <si>
    <t>MISCELLANEOUS DETAILS</t>
  </si>
  <si>
    <t>Red Liner High Water Indicators Installed</t>
  </si>
  <si>
    <t>Vents Cut, Vent Flaps Installed</t>
  </si>
  <si>
    <t>Water Level Indicators</t>
  </si>
  <si>
    <t>Access Ladders</t>
  </si>
  <si>
    <t xml:space="preserve">     Black Warning Indicators</t>
  </si>
  <si>
    <t>NOTES:</t>
  </si>
  <si>
    <r>
      <t>1.</t>
    </r>
    <r>
      <rPr>
        <sz val="7"/>
        <rFont val="Times New Roman"/>
        <family val="1"/>
      </rPr>
      <t>  </t>
    </r>
    <r>
      <rPr>
        <sz val="12"/>
        <rFont val="Times New Roman"/>
        <family val="1"/>
      </rPr>
      <t>Weather related delays:</t>
    </r>
  </si>
  <si>
    <t>8/03: No weather related delays</t>
  </si>
  <si>
    <t>8/04:  No weather related delays</t>
  </si>
  <si>
    <t>8/05:  No weather related delays</t>
  </si>
  <si>
    <t>8/06:  No weather related delays</t>
  </si>
  <si>
    <t>8/07:  No weather related delays</t>
  </si>
  <si>
    <t>8/08:  No weather related delays; Installer work until 00:30 as out of available area</t>
  </si>
  <si>
    <t>2.  Blemished Liner:</t>
    <phoneticPr fontId="0" type="noConversion"/>
  </si>
  <si>
    <t>Roll 199128414 was rejected by Installer due to blemish.  Roll added to reject list.</t>
  </si>
  <si>
    <t>Roll 199128431 was rejected by Installer due to blemish.  Roll added to reject list.</t>
  </si>
  <si>
    <t>3.  Trial Seams combined because operators with machines varying between layers from time to time</t>
    <phoneticPr fontId="0" type="noConversion"/>
  </si>
  <si>
    <t>4.  Sampling rate was increased due to failures.  Operator/machines exhibiting failures were targeted at a higher sampling rate.</t>
    <phoneticPr fontId="0" type="noConversion"/>
  </si>
  <si>
    <t>5.  DPB-173 fusion failure (last week, 1-100% peel) on seam P304/P305 was tracked in the after direction onto the next seam (DPB-173A on P308/PT309).  Sample passed laboratory testing and completes tracking.</t>
    <phoneticPr fontId="0" type="noConversion"/>
  </si>
  <si>
    <t>DPB-173 fusion failure  was tracked in the before direction on the same seam (DPB-173B on P304/P305).  Sample passed laboratory testing and completes tracking.</t>
    <phoneticPr fontId="0" type="noConversion"/>
  </si>
  <si>
    <t>6.  DPB-174 fusion failure (last week, 1-100% peel) on seam P306/P307 was tracked in the after direction onto the next seam (DPB-174A on P307/P308).  Sample failed laboratory testing (1-low pound; 77 PPI) and was tracked.</t>
    <phoneticPr fontId="0" type="noConversion"/>
  </si>
  <si>
    <t>DPB-174A fusion failure was tracked in the after direction onto the same seam (DPB-174A1 on P307/P308).  Sample passed laboratory testing and completes after bounding.</t>
    <phoneticPr fontId="0" type="noConversion"/>
  </si>
  <si>
    <t>DPB-174 fusion failure on seam P306/P307 was tracked in the before direction on the same seam (DPB-174B on P306/P307).  Sample passed laboratory testing and completes before bounding.</t>
    <phoneticPr fontId="0" type="noConversion"/>
  </si>
  <si>
    <t>7.  DPB-177 fusion failure (last week, 1-low pound; 73 PPI) on seam P310/P311 was tracked in the after direction on the same seam (DPB-177A on P310/P311).  Sample passed laboratory testing and completes after bounding.</t>
    <phoneticPr fontId="0" type="noConversion"/>
  </si>
  <si>
    <t>DPB-177 fusion failure on seam P310/P311 was tracked in the before direction on the same seam (DPB-177B on P310/P311).  Sample passed laboratory testing and completes before bounding.</t>
    <phoneticPr fontId="0" type="noConversion"/>
  </si>
  <si>
    <t>8.  DSB-176 fusion lab failure (1-100% peel) on seam S334/S337 was tracked in the after direction on the same seam (DSB-176A on S334/S337).  Sample passed laboratory testing and completes after bounding.</t>
    <phoneticPr fontId="0" type="noConversion"/>
  </si>
  <si>
    <t>DSB-176 fusion failure on seam S334/S337 was tracked in the before direction on the previous seam (DSB-176B on S333/S337)).  Sample passed laboratory testing and completes before bounding.</t>
    <phoneticPr fontId="0" type="noConversion"/>
  </si>
  <si>
    <t>9.  DSB-183 fusion field failure (100% peel) on seam S347/S350 was tracked in the after direction on the same seam (DSB-183A on S347/S350).  Sample passed laboratory testing and completes after bounding.</t>
    <phoneticPr fontId="0" type="noConversion"/>
  </si>
  <si>
    <t>DSB-183 fusion failure on seam S347/S350 was tracked in the before direction on the previous seam (DSB-183B on S346/S350).  Sample failed field testing (100% peel) and was tracked.</t>
    <phoneticPr fontId="0" type="noConversion"/>
  </si>
  <si>
    <t>DSB-183B fusion failure on seam S346/S350 was tracked in the before direction on the same seam (DSB-183B1 on S346/S350).  Sample passed laboratory testing and completes before bounding.</t>
    <phoneticPr fontId="0" type="noConversion"/>
  </si>
  <si>
    <t>10.  DSB-194 fusion field failure (1-100% peel) on seam S281/S367 was tracked in the after direction on the next seam (DSB-194A on S282/S368).  Sample passed laboratory testing and completes after bounding.</t>
    <phoneticPr fontId="0" type="noConversion"/>
  </si>
  <si>
    <t>DSB-194 fusion failure on seam S281/S367 was tracked in the before direction on the same seam (DSB-194B on S281/S367).  Sample passed laboratory testing and completes before bounding.</t>
    <phoneticPr fontId="0" type="noConversion"/>
  </si>
  <si>
    <t>11.  DSB-201 fusion lab failure (1-low pounds, 70 PPI) on seam S379/S380 was tracked in the after direction on the same seam (DSB-201A on S379/S380).  Sample passed laboratory testing and completes after bounding.</t>
    <phoneticPr fontId="0" type="noConversion"/>
  </si>
  <si>
    <t>DSB-201 fusion failure on seam S379/S380 was tracked in the before direction on the same seam (DSB-201B on S379/S380).  Sample passed laboratory testing and completes before bounding.</t>
    <phoneticPr fontId="0" type="noConversion"/>
  </si>
  <si>
    <t>12.  DSB-208 fusion field failure (100% peel) on seam S283/S372 was tracked in the after direction on the next seam (DSB-208A on S372/S373 on next day).  Sample passed laboratory testing and completes after bounding.</t>
    <phoneticPr fontId="0" type="noConversion"/>
  </si>
  <si>
    <t>DSB-208 fusion failure will be capped back to DSB-194A and before bounding will be completed.</t>
    <phoneticPr fontId="0" type="noConversion"/>
  </si>
  <si>
    <t>13.  DSB-209 fusion lab failure (1-100% peel) on seam S380/S381 was tracked in the after direction on the same seam (DSB-209A on S380/S381).  Sample passed laboratory testing and completes after bounding.</t>
    <phoneticPr fontId="0" type="noConversion"/>
  </si>
  <si>
    <t>DSB-209 fusion failure on seam S380/S381 was tracked in the before direction on the previous seam (DSB-209B on S377/S378).  Sample passed laboratory testing and completes before bounding.</t>
    <phoneticPr fontId="0" type="noConversion"/>
  </si>
  <si>
    <t>14.  The entire east tie-in welded 06/09/11 shift, which had destruct failures DSB-194 and DSB-208, will be capped next week.  The remaining portion of the north tie-in beyond (after direction) the DSB-183 failure will also be capped.</t>
    <phoneticPr fontId="0" type="noConversion"/>
  </si>
  <si>
    <t xml:space="preserve">15.  All primary vacuum test leaks have occurred since start of night shift </t>
    <phoneticPr fontId="0" type="noConversion"/>
  </si>
  <si>
    <t>16. One secondary spark test leak and one primary spark test leak were on the edge of repair tee-beads.</t>
    <phoneticPr fontId="0" type="noConversion"/>
  </si>
  <si>
    <t xml:space="preserve">     The other 2 primary spark test leaks were small holes (approx 1/32" diameter) on the ends of small creases approximately 8" apart on panel PT-228.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</si>
</sst>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Verdana"/>
      <family val="2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darkUp">
        <fgColor indexed="8"/>
      </patternFill>
    </fill>
  </fills>
  <borders count="2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ck">
        <color indexed="8"/>
      </bottom>
      <diagonal/>
    </border>
    <border>
      <left/>
      <right style="medium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3" fontId="1" fillId="0" borderId="6" xfId="0" applyNumberFormat="1" applyFont="1" applyBorder="1" applyAlignment="1">
      <alignment vertical="top" wrapText="1"/>
    </xf>
    <xf numFmtId="0" fontId="1" fillId="3" borderId="6" xfId="0" applyFont="1" applyFill="1" applyBorder="1" applyAlignment="1">
      <alignment horizontal="center" vertical="top" wrapText="1"/>
    </xf>
    <xf numFmtId="3" fontId="0" fillId="0" borderId="0" xfId="0" applyNumberFormat="1"/>
    <xf numFmtId="0" fontId="1" fillId="0" borderId="8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0" fillId="2" borderId="9" xfId="0" applyFill="1" applyBorder="1" applyAlignment="1">
      <alignment vertical="top" wrapText="1"/>
    </xf>
    <xf numFmtId="0" fontId="0" fillId="2" borderId="10" xfId="0" applyFill="1" applyBorder="1" applyAlignment="1">
      <alignment vertical="top" wrapText="1"/>
    </xf>
    <xf numFmtId="0" fontId="1" fillId="0" borderId="7" xfId="0" applyFont="1" applyBorder="1" applyAlignment="1">
      <alignment horizontal="left" vertical="top" wrapText="1" indent="1"/>
    </xf>
    <xf numFmtId="3" fontId="1" fillId="0" borderId="6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right" vertical="top" wrapText="1"/>
    </xf>
    <xf numFmtId="0" fontId="4" fillId="0" borderId="7" xfId="0" applyFont="1" applyBorder="1" applyAlignment="1">
      <alignment vertical="top" wrapText="1"/>
    </xf>
    <xf numFmtId="3" fontId="1" fillId="3" borderId="6" xfId="0" applyNumberFormat="1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right" vertical="top" wrapText="1"/>
    </xf>
    <xf numFmtId="0" fontId="4" fillId="2" borderId="8" xfId="0" applyFont="1" applyFill="1" applyBorder="1" applyAlignment="1">
      <alignment vertical="top" wrapText="1"/>
    </xf>
    <xf numFmtId="0" fontId="0" fillId="2" borderId="9" xfId="0" applyFill="1" applyBorder="1" applyAlignment="1">
      <alignment vertical="top" wrapText="1"/>
    </xf>
    <xf numFmtId="0" fontId="0" fillId="2" borderId="10" xfId="0" applyFill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7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1" fontId="1" fillId="0" borderId="6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right" vertical="top" wrapText="1"/>
    </xf>
    <xf numFmtId="10" fontId="1" fillId="0" borderId="6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 indent="1"/>
    </xf>
    <xf numFmtId="0" fontId="1" fillId="0" borderId="19" xfId="0" applyFont="1" applyBorder="1" applyAlignment="1">
      <alignment horizontal="left" vertical="top" wrapText="1" indent="1"/>
    </xf>
    <xf numFmtId="0" fontId="1" fillId="0" borderId="20" xfId="0" applyFont="1" applyBorder="1" applyAlignment="1">
      <alignment horizontal="left" vertical="top" wrapText="1" indent="1"/>
    </xf>
    <xf numFmtId="0" fontId="1" fillId="0" borderId="21" xfId="0" applyFont="1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0" fillId="0" borderId="22" xfId="0" applyBorder="1" applyAlignment="1">
      <alignment horizontal="left" vertical="top" wrapText="1" indent="1"/>
    </xf>
    <xf numFmtId="0" fontId="1" fillId="0" borderId="2" xfId="0" applyFont="1" applyBorder="1" applyAlignment="1">
      <alignment horizontal="left" vertical="top" wrapText="1" indent="1"/>
    </xf>
    <xf numFmtId="0" fontId="0" fillId="0" borderId="23" xfId="0" applyBorder="1" applyAlignment="1">
      <alignment horizontal="left" vertical="top" wrapText="1" indent="1"/>
    </xf>
    <xf numFmtId="0" fontId="0" fillId="0" borderId="3" xfId="0" applyBorder="1" applyAlignment="1">
      <alignment horizontal="left" vertical="top" wrapText="1" indent="1"/>
    </xf>
    <xf numFmtId="0" fontId="1" fillId="0" borderId="21" xfId="0" applyFont="1" applyBorder="1" applyAlignment="1">
      <alignment horizontal="left" vertical="top" wrapText="1" indent="3"/>
    </xf>
    <xf numFmtId="0" fontId="0" fillId="0" borderId="0" xfId="0" applyAlignment="1">
      <alignment horizontal="left" vertical="top" wrapText="1" indent="3"/>
    </xf>
    <xf numFmtId="0" fontId="0" fillId="0" borderId="22" xfId="0" applyBorder="1" applyAlignment="1">
      <alignment horizontal="left" vertical="top" wrapText="1" indent="3"/>
    </xf>
    <xf numFmtId="0" fontId="1" fillId="0" borderId="8" xfId="0" applyFont="1" applyBorder="1" applyAlignment="1">
      <alignment horizontal="left" vertical="top" wrapText="1" indent="1"/>
    </xf>
    <xf numFmtId="0" fontId="1" fillId="0" borderId="9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left" vertical="top" wrapText="1" indent="1"/>
    </xf>
    <xf numFmtId="0" fontId="0" fillId="0" borderId="9" xfId="0" applyBorder="1" applyAlignment="1">
      <alignment horizontal="left" vertical="top" wrapText="1" indent="1"/>
    </xf>
    <xf numFmtId="0" fontId="0" fillId="0" borderId="10" xfId="0" applyBorder="1" applyAlignment="1">
      <alignment horizontal="left" vertical="top" wrapText="1" indent="1"/>
    </xf>
    <xf numFmtId="0" fontId="1" fillId="0" borderId="5" xfId="0" applyFont="1" applyBorder="1" applyAlignment="1">
      <alignment horizontal="left" vertical="top" wrapText="1" indent="1"/>
    </xf>
    <xf numFmtId="0" fontId="0" fillId="0" borderId="12" xfId="0" applyBorder="1" applyAlignment="1">
      <alignment horizontal="left" vertical="top" wrapText="1" indent="1"/>
    </xf>
    <xf numFmtId="0" fontId="0" fillId="0" borderId="6" xfId="0" applyBorder="1" applyAlignment="1">
      <alignment horizontal="left" vertical="top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A29B2-FDB5-4C0C-BBE2-8D177D905C32}">
  <dimension ref="A1:I146"/>
  <sheetViews>
    <sheetView tabSelected="1" view="pageLayout" zoomScaleNormal="100" workbookViewId="0">
      <selection activeCell="G117" sqref="G117"/>
    </sheetView>
  </sheetViews>
  <sheetFormatPr defaultRowHeight="12.6" x14ac:dyDescent="0.2"/>
  <cols>
    <col min="1" max="1" width="31.6328125" customWidth="1"/>
    <col min="2" max="2" width="9.36328125" customWidth="1"/>
    <col min="3" max="3" width="10.1796875" customWidth="1"/>
    <col min="4" max="4" width="9.36328125" customWidth="1"/>
    <col min="5" max="5" width="10" customWidth="1"/>
    <col min="6" max="6" width="9.36328125" customWidth="1"/>
    <col min="7" max="256" width="10.90625" customWidth="1"/>
    <col min="257" max="257" width="31.6328125" customWidth="1"/>
    <col min="258" max="258" width="9.36328125" customWidth="1"/>
    <col min="259" max="259" width="10.1796875" customWidth="1"/>
    <col min="260" max="260" width="9.36328125" customWidth="1"/>
    <col min="261" max="261" width="10" customWidth="1"/>
    <col min="262" max="262" width="9.36328125" customWidth="1"/>
    <col min="263" max="512" width="10.90625" customWidth="1"/>
    <col min="513" max="513" width="31.6328125" customWidth="1"/>
    <col min="514" max="514" width="9.36328125" customWidth="1"/>
    <col min="515" max="515" width="10.1796875" customWidth="1"/>
    <col min="516" max="516" width="9.36328125" customWidth="1"/>
    <col min="517" max="517" width="10" customWidth="1"/>
    <col min="518" max="518" width="9.36328125" customWidth="1"/>
    <col min="519" max="768" width="10.90625" customWidth="1"/>
    <col min="769" max="769" width="31.6328125" customWidth="1"/>
    <col min="770" max="770" width="9.36328125" customWidth="1"/>
    <col min="771" max="771" width="10.1796875" customWidth="1"/>
    <col min="772" max="772" width="9.36328125" customWidth="1"/>
    <col min="773" max="773" width="10" customWidth="1"/>
    <col min="774" max="774" width="9.36328125" customWidth="1"/>
    <col min="775" max="1024" width="10.90625" customWidth="1"/>
    <col min="1025" max="1025" width="31.6328125" customWidth="1"/>
    <col min="1026" max="1026" width="9.36328125" customWidth="1"/>
    <col min="1027" max="1027" width="10.1796875" customWidth="1"/>
    <col min="1028" max="1028" width="9.36328125" customWidth="1"/>
    <col min="1029" max="1029" width="10" customWidth="1"/>
    <col min="1030" max="1030" width="9.36328125" customWidth="1"/>
    <col min="1031" max="1280" width="10.90625" customWidth="1"/>
    <col min="1281" max="1281" width="31.6328125" customWidth="1"/>
    <col min="1282" max="1282" width="9.36328125" customWidth="1"/>
    <col min="1283" max="1283" width="10.1796875" customWidth="1"/>
    <col min="1284" max="1284" width="9.36328125" customWidth="1"/>
    <col min="1285" max="1285" width="10" customWidth="1"/>
    <col min="1286" max="1286" width="9.36328125" customWidth="1"/>
    <col min="1287" max="1536" width="10.90625" customWidth="1"/>
    <col min="1537" max="1537" width="31.6328125" customWidth="1"/>
    <col min="1538" max="1538" width="9.36328125" customWidth="1"/>
    <col min="1539" max="1539" width="10.1796875" customWidth="1"/>
    <col min="1540" max="1540" width="9.36328125" customWidth="1"/>
    <col min="1541" max="1541" width="10" customWidth="1"/>
    <col min="1542" max="1542" width="9.36328125" customWidth="1"/>
    <col min="1543" max="1792" width="10.90625" customWidth="1"/>
    <col min="1793" max="1793" width="31.6328125" customWidth="1"/>
    <col min="1794" max="1794" width="9.36328125" customWidth="1"/>
    <col min="1795" max="1795" width="10.1796875" customWidth="1"/>
    <col min="1796" max="1796" width="9.36328125" customWidth="1"/>
    <col min="1797" max="1797" width="10" customWidth="1"/>
    <col min="1798" max="1798" width="9.36328125" customWidth="1"/>
    <col min="1799" max="2048" width="10.90625" customWidth="1"/>
    <col min="2049" max="2049" width="31.6328125" customWidth="1"/>
    <col min="2050" max="2050" width="9.36328125" customWidth="1"/>
    <col min="2051" max="2051" width="10.1796875" customWidth="1"/>
    <col min="2052" max="2052" width="9.36328125" customWidth="1"/>
    <col min="2053" max="2053" width="10" customWidth="1"/>
    <col min="2054" max="2054" width="9.36328125" customWidth="1"/>
    <col min="2055" max="2304" width="10.90625" customWidth="1"/>
    <col min="2305" max="2305" width="31.6328125" customWidth="1"/>
    <col min="2306" max="2306" width="9.36328125" customWidth="1"/>
    <col min="2307" max="2307" width="10.1796875" customWidth="1"/>
    <col min="2308" max="2308" width="9.36328125" customWidth="1"/>
    <col min="2309" max="2309" width="10" customWidth="1"/>
    <col min="2310" max="2310" width="9.36328125" customWidth="1"/>
    <col min="2311" max="2560" width="10.90625" customWidth="1"/>
    <col min="2561" max="2561" width="31.6328125" customWidth="1"/>
    <col min="2562" max="2562" width="9.36328125" customWidth="1"/>
    <col min="2563" max="2563" width="10.1796875" customWidth="1"/>
    <col min="2564" max="2564" width="9.36328125" customWidth="1"/>
    <col min="2565" max="2565" width="10" customWidth="1"/>
    <col min="2566" max="2566" width="9.36328125" customWidth="1"/>
    <col min="2567" max="2816" width="10.90625" customWidth="1"/>
    <col min="2817" max="2817" width="31.6328125" customWidth="1"/>
    <col min="2818" max="2818" width="9.36328125" customWidth="1"/>
    <col min="2819" max="2819" width="10.1796875" customWidth="1"/>
    <col min="2820" max="2820" width="9.36328125" customWidth="1"/>
    <col min="2821" max="2821" width="10" customWidth="1"/>
    <col min="2822" max="2822" width="9.36328125" customWidth="1"/>
    <col min="2823" max="3072" width="10.90625" customWidth="1"/>
    <col min="3073" max="3073" width="31.6328125" customWidth="1"/>
    <col min="3074" max="3074" width="9.36328125" customWidth="1"/>
    <col min="3075" max="3075" width="10.1796875" customWidth="1"/>
    <col min="3076" max="3076" width="9.36328125" customWidth="1"/>
    <col min="3077" max="3077" width="10" customWidth="1"/>
    <col min="3078" max="3078" width="9.36328125" customWidth="1"/>
    <col min="3079" max="3328" width="10.90625" customWidth="1"/>
    <col min="3329" max="3329" width="31.6328125" customWidth="1"/>
    <col min="3330" max="3330" width="9.36328125" customWidth="1"/>
    <col min="3331" max="3331" width="10.1796875" customWidth="1"/>
    <col min="3332" max="3332" width="9.36328125" customWidth="1"/>
    <col min="3333" max="3333" width="10" customWidth="1"/>
    <col min="3334" max="3334" width="9.36328125" customWidth="1"/>
    <col min="3335" max="3584" width="10.90625" customWidth="1"/>
    <col min="3585" max="3585" width="31.6328125" customWidth="1"/>
    <col min="3586" max="3586" width="9.36328125" customWidth="1"/>
    <col min="3587" max="3587" width="10.1796875" customWidth="1"/>
    <col min="3588" max="3588" width="9.36328125" customWidth="1"/>
    <col min="3589" max="3589" width="10" customWidth="1"/>
    <col min="3590" max="3590" width="9.36328125" customWidth="1"/>
    <col min="3591" max="3840" width="10.90625" customWidth="1"/>
    <col min="3841" max="3841" width="31.6328125" customWidth="1"/>
    <col min="3842" max="3842" width="9.36328125" customWidth="1"/>
    <col min="3843" max="3843" width="10.1796875" customWidth="1"/>
    <col min="3844" max="3844" width="9.36328125" customWidth="1"/>
    <col min="3845" max="3845" width="10" customWidth="1"/>
    <col min="3846" max="3846" width="9.36328125" customWidth="1"/>
    <col min="3847" max="4096" width="10.90625" customWidth="1"/>
    <col min="4097" max="4097" width="31.6328125" customWidth="1"/>
    <col min="4098" max="4098" width="9.36328125" customWidth="1"/>
    <col min="4099" max="4099" width="10.1796875" customWidth="1"/>
    <col min="4100" max="4100" width="9.36328125" customWidth="1"/>
    <col min="4101" max="4101" width="10" customWidth="1"/>
    <col min="4102" max="4102" width="9.36328125" customWidth="1"/>
    <col min="4103" max="4352" width="10.90625" customWidth="1"/>
    <col min="4353" max="4353" width="31.6328125" customWidth="1"/>
    <col min="4354" max="4354" width="9.36328125" customWidth="1"/>
    <col min="4355" max="4355" width="10.1796875" customWidth="1"/>
    <col min="4356" max="4356" width="9.36328125" customWidth="1"/>
    <col min="4357" max="4357" width="10" customWidth="1"/>
    <col min="4358" max="4358" width="9.36328125" customWidth="1"/>
    <col min="4359" max="4608" width="10.90625" customWidth="1"/>
    <col min="4609" max="4609" width="31.6328125" customWidth="1"/>
    <col min="4610" max="4610" width="9.36328125" customWidth="1"/>
    <col min="4611" max="4611" width="10.1796875" customWidth="1"/>
    <col min="4612" max="4612" width="9.36328125" customWidth="1"/>
    <col min="4613" max="4613" width="10" customWidth="1"/>
    <col min="4614" max="4614" width="9.36328125" customWidth="1"/>
    <col min="4615" max="4864" width="10.90625" customWidth="1"/>
    <col min="4865" max="4865" width="31.6328125" customWidth="1"/>
    <col min="4866" max="4866" width="9.36328125" customWidth="1"/>
    <col min="4867" max="4867" width="10.1796875" customWidth="1"/>
    <col min="4868" max="4868" width="9.36328125" customWidth="1"/>
    <col min="4869" max="4869" width="10" customWidth="1"/>
    <col min="4870" max="4870" width="9.36328125" customWidth="1"/>
    <col min="4871" max="5120" width="10.90625" customWidth="1"/>
    <col min="5121" max="5121" width="31.6328125" customWidth="1"/>
    <col min="5122" max="5122" width="9.36328125" customWidth="1"/>
    <col min="5123" max="5123" width="10.1796875" customWidth="1"/>
    <col min="5124" max="5124" width="9.36328125" customWidth="1"/>
    <col min="5125" max="5125" width="10" customWidth="1"/>
    <col min="5126" max="5126" width="9.36328125" customWidth="1"/>
    <col min="5127" max="5376" width="10.90625" customWidth="1"/>
    <col min="5377" max="5377" width="31.6328125" customWidth="1"/>
    <col min="5378" max="5378" width="9.36328125" customWidth="1"/>
    <col min="5379" max="5379" width="10.1796875" customWidth="1"/>
    <col min="5380" max="5380" width="9.36328125" customWidth="1"/>
    <col min="5381" max="5381" width="10" customWidth="1"/>
    <col min="5382" max="5382" width="9.36328125" customWidth="1"/>
    <col min="5383" max="5632" width="10.90625" customWidth="1"/>
    <col min="5633" max="5633" width="31.6328125" customWidth="1"/>
    <col min="5634" max="5634" width="9.36328125" customWidth="1"/>
    <col min="5635" max="5635" width="10.1796875" customWidth="1"/>
    <col min="5636" max="5636" width="9.36328125" customWidth="1"/>
    <col min="5637" max="5637" width="10" customWidth="1"/>
    <col min="5638" max="5638" width="9.36328125" customWidth="1"/>
    <col min="5639" max="5888" width="10.90625" customWidth="1"/>
    <col min="5889" max="5889" width="31.6328125" customWidth="1"/>
    <col min="5890" max="5890" width="9.36328125" customWidth="1"/>
    <col min="5891" max="5891" width="10.1796875" customWidth="1"/>
    <col min="5892" max="5892" width="9.36328125" customWidth="1"/>
    <col min="5893" max="5893" width="10" customWidth="1"/>
    <col min="5894" max="5894" width="9.36328125" customWidth="1"/>
    <col min="5895" max="6144" width="10.90625" customWidth="1"/>
    <col min="6145" max="6145" width="31.6328125" customWidth="1"/>
    <col min="6146" max="6146" width="9.36328125" customWidth="1"/>
    <col min="6147" max="6147" width="10.1796875" customWidth="1"/>
    <col min="6148" max="6148" width="9.36328125" customWidth="1"/>
    <col min="6149" max="6149" width="10" customWidth="1"/>
    <col min="6150" max="6150" width="9.36328125" customWidth="1"/>
    <col min="6151" max="6400" width="10.90625" customWidth="1"/>
    <col min="6401" max="6401" width="31.6328125" customWidth="1"/>
    <col min="6402" max="6402" width="9.36328125" customWidth="1"/>
    <col min="6403" max="6403" width="10.1796875" customWidth="1"/>
    <col min="6404" max="6404" width="9.36328125" customWidth="1"/>
    <col min="6405" max="6405" width="10" customWidth="1"/>
    <col min="6406" max="6406" width="9.36328125" customWidth="1"/>
    <col min="6407" max="6656" width="10.90625" customWidth="1"/>
    <col min="6657" max="6657" width="31.6328125" customWidth="1"/>
    <col min="6658" max="6658" width="9.36328125" customWidth="1"/>
    <col min="6659" max="6659" width="10.1796875" customWidth="1"/>
    <col min="6660" max="6660" width="9.36328125" customWidth="1"/>
    <col min="6661" max="6661" width="10" customWidth="1"/>
    <col min="6662" max="6662" width="9.36328125" customWidth="1"/>
    <col min="6663" max="6912" width="10.90625" customWidth="1"/>
    <col min="6913" max="6913" width="31.6328125" customWidth="1"/>
    <col min="6914" max="6914" width="9.36328125" customWidth="1"/>
    <col min="6915" max="6915" width="10.1796875" customWidth="1"/>
    <col min="6916" max="6916" width="9.36328125" customWidth="1"/>
    <col min="6917" max="6917" width="10" customWidth="1"/>
    <col min="6918" max="6918" width="9.36328125" customWidth="1"/>
    <col min="6919" max="7168" width="10.90625" customWidth="1"/>
    <col min="7169" max="7169" width="31.6328125" customWidth="1"/>
    <col min="7170" max="7170" width="9.36328125" customWidth="1"/>
    <col min="7171" max="7171" width="10.1796875" customWidth="1"/>
    <col min="7172" max="7172" width="9.36328125" customWidth="1"/>
    <col min="7173" max="7173" width="10" customWidth="1"/>
    <col min="7174" max="7174" width="9.36328125" customWidth="1"/>
    <col min="7175" max="7424" width="10.90625" customWidth="1"/>
    <col min="7425" max="7425" width="31.6328125" customWidth="1"/>
    <col min="7426" max="7426" width="9.36328125" customWidth="1"/>
    <col min="7427" max="7427" width="10.1796875" customWidth="1"/>
    <col min="7428" max="7428" width="9.36328125" customWidth="1"/>
    <col min="7429" max="7429" width="10" customWidth="1"/>
    <col min="7430" max="7430" width="9.36328125" customWidth="1"/>
    <col min="7431" max="7680" width="10.90625" customWidth="1"/>
    <col min="7681" max="7681" width="31.6328125" customWidth="1"/>
    <col min="7682" max="7682" width="9.36328125" customWidth="1"/>
    <col min="7683" max="7683" width="10.1796875" customWidth="1"/>
    <col min="7684" max="7684" width="9.36328125" customWidth="1"/>
    <col min="7685" max="7685" width="10" customWidth="1"/>
    <col min="7686" max="7686" width="9.36328125" customWidth="1"/>
    <col min="7687" max="7936" width="10.90625" customWidth="1"/>
    <col min="7937" max="7937" width="31.6328125" customWidth="1"/>
    <col min="7938" max="7938" width="9.36328125" customWidth="1"/>
    <col min="7939" max="7939" width="10.1796875" customWidth="1"/>
    <col min="7940" max="7940" width="9.36328125" customWidth="1"/>
    <col min="7941" max="7941" width="10" customWidth="1"/>
    <col min="7942" max="7942" width="9.36328125" customWidth="1"/>
    <col min="7943" max="8192" width="10.90625" customWidth="1"/>
    <col min="8193" max="8193" width="31.6328125" customWidth="1"/>
    <col min="8194" max="8194" width="9.36328125" customWidth="1"/>
    <col min="8195" max="8195" width="10.1796875" customWidth="1"/>
    <col min="8196" max="8196" width="9.36328125" customWidth="1"/>
    <col min="8197" max="8197" width="10" customWidth="1"/>
    <col min="8198" max="8198" width="9.36328125" customWidth="1"/>
    <col min="8199" max="8448" width="10.90625" customWidth="1"/>
    <col min="8449" max="8449" width="31.6328125" customWidth="1"/>
    <col min="8450" max="8450" width="9.36328125" customWidth="1"/>
    <col min="8451" max="8451" width="10.1796875" customWidth="1"/>
    <col min="8452" max="8452" width="9.36328125" customWidth="1"/>
    <col min="8453" max="8453" width="10" customWidth="1"/>
    <col min="8454" max="8454" width="9.36328125" customWidth="1"/>
    <col min="8455" max="8704" width="10.90625" customWidth="1"/>
    <col min="8705" max="8705" width="31.6328125" customWidth="1"/>
    <col min="8706" max="8706" width="9.36328125" customWidth="1"/>
    <col min="8707" max="8707" width="10.1796875" customWidth="1"/>
    <col min="8708" max="8708" width="9.36328125" customWidth="1"/>
    <col min="8709" max="8709" width="10" customWidth="1"/>
    <col min="8710" max="8710" width="9.36328125" customWidth="1"/>
    <col min="8711" max="8960" width="10.90625" customWidth="1"/>
    <col min="8961" max="8961" width="31.6328125" customWidth="1"/>
    <col min="8962" max="8962" width="9.36328125" customWidth="1"/>
    <col min="8963" max="8963" width="10.1796875" customWidth="1"/>
    <col min="8964" max="8964" width="9.36328125" customWidth="1"/>
    <col min="8965" max="8965" width="10" customWidth="1"/>
    <col min="8966" max="8966" width="9.36328125" customWidth="1"/>
    <col min="8967" max="9216" width="10.90625" customWidth="1"/>
    <col min="9217" max="9217" width="31.6328125" customWidth="1"/>
    <col min="9218" max="9218" width="9.36328125" customWidth="1"/>
    <col min="9219" max="9219" width="10.1796875" customWidth="1"/>
    <col min="9220" max="9220" width="9.36328125" customWidth="1"/>
    <col min="9221" max="9221" width="10" customWidth="1"/>
    <col min="9222" max="9222" width="9.36328125" customWidth="1"/>
    <col min="9223" max="9472" width="10.90625" customWidth="1"/>
    <col min="9473" max="9473" width="31.6328125" customWidth="1"/>
    <col min="9474" max="9474" width="9.36328125" customWidth="1"/>
    <col min="9475" max="9475" width="10.1796875" customWidth="1"/>
    <col min="9476" max="9476" width="9.36328125" customWidth="1"/>
    <col min="9477" max="9477" width="10" customWidth="1"/>
    <col min="9478" max="9478" width="9.36328125" customWidth="1"/>
    <col min="9479" max="9728" width="10.90625" customWidth="1"/>
    <col min="9729" max="9729" width="31.6328125" customWidth="1"/>
    <col min="9730" max="9730" width="9.36328125" customWidth="1"/>
    <col min="9731" max="9731" width="10.1796875" customWidth="1"/>
    <col min="9732" max="9732" width="9.36328125" customWidth="1"/>
    <col min="9733" max="9733" width="10" customWidth="1"/>
    <col min="9734" max="9734" width="9.36328125" customWidth="1"/>
    <col min="9735" max="9984" width="10.90625" customWidth="1"/>
    <col min="9985" max="9985" width="31.6328125" customWidth="1"/>
    <col min="9986" max="9986" width="9.36328125" customWidth="1"/>
    <col min="9987" max="9987" width="10.1796875" customWidth="1"/>
    <col min="9988" max="9988" width="9.36328125" customWidth="1"/>
    <col min="9989" max="9989" width="10" customWidth="1"/>
    <col min="9990" max="9990" width="9.36328125" customWidth="1"/>
    <col min="9991" max="10240" width="10.90625" customWidth="1"/>
    <col min="10241" max="10241" width="31.6328125" customWidth="1"/>
    <col min="10242" max="10242" width="9.36328125" customWidth="1"/>
    <col min="10243" max="10243" width="10.1796875" customWidth="1"/>
    <col min="10244" max="10244" width="9.36328125" customWidth="1"/>
    <col min="10245" max="10245" width="10" customWidth="1"/>
    <col min="10246" max="10246" width="9.36328125" customWidth="1"/>
    <col min="10247" max="10496" width="10.90625" customWidth="1"/>
    <col min="10497" max="10497" width="31.6328125" customWidth="1"/>
    <col min="10498" max="10498" width="9.36328125" customWidth="1"/>
    <col min="10499" max="10499" width="10.1796875" customWidth="1"/>
    <col min="10500" max="10500" width="9.36328125" customWidth="1"/>
    <col min="10501" max="10501" width="10" customWidth="1"/>
    <col min="10502" max="10502" width="9.36328125" customWidth="1"/>
    <col min="10503" max="10752" width="10.90625" customWidth="1"/>
    <col min="10753" max="10753" width="31.6328125" customWidth="1"/>
    <col min="10754" max="10754" width="9.36328125" customWidth="1"/>
    <col min="10755" max="10755" width="10.1796875" customWidth="1"/>
    <col min="10756" max="10756" width="9.36328125" customWidth="1"/>
    <col min="10757" max="10757" width="10" customWidth="1"/>
    <col min="10758" max="10758" width="9.36328125" customWidth="1"/>
    <col min="10759" max="11008" width="10.90625" customWidth="1"/>
    <col min="11009" max="11009" width="31.6328125" customWidth="1"/>
    <col min="11010" max="11010" width="9.36328125" customWidth="1"/>
    <col min="11011" max="11011" width="10.1796875" customWidth="1"/>
    <col min="11012" max="11012" width="9.36328125" customWidth="1"/>
    <col min="11013" max="11013" width="10" customWidth="1"/>
    <col min="11014" max="11014" width="9.36328125" customWidth="1"/>
    <col min="11015" max="11264" width="10.90625" customWidth="1"/>
    <col min="11265" max="11265" width="31.6328125" customWidth="1"/>
    <col min="11266" max="11266" width="9.36328125" customWidth="1"/>
    <col min="11267" max="11267" width="10.1796875" customWidth="1"/>
    <col min="11268" max="11268" width="9.36328125" customWidth="1"/>
    <col min="11269" max="11269" width="10" customWidth="1"/>
    <col min="11270" max="11270" width="9.36328125" customWidth="1"/>
    <col min="11271" max="11520" width="10.90625" customWidth="1"/>
    <col min="11521" max="11521" width="31.6328125" customWidth="1"/>
    <col min="11522" max="11522" width="9.36328125" customWidth="1"/>
    <col min="11523" max="11523" width="10.1796875" customWidth="1"/>
    <col min="11524" max="11524" width="9.36328125" customWidth="1"/>
    <col min="11525" max="11525" width="10" customWidth="1"/>
    <col min="11526" max="11526" width="9.36328125" customWidth="1"/>
    <col min="11527" max="11776" width="10.90625" customWidth="1"/>
    <col min="11777" max="11777" width="31.6328125" customWidth="1"/>
    <col min="11778" max="11778" width="9.36328125" customWidth="1"/>
    <col min="11779" max="11779" width="10.1796875" customWidth="1"/>
    <col min="11780" max="11780" width="9.36328125" customWidth="1"/>
    <col min="11781" max="11781" width="10" customWidth="1"/>
    <col min="11782" max="11782" width="9.36328125" customWidth="1"/>
    <col min="11783" max="12032" width="10.90625" customWidth="1"/>
    <col min="12033" max="12033" width="31.6328125" customWidth="1"/>
    <col min="12034" max="12034" width="9.36328125" customWidth="1"/>
    <col min="12035" max="12035" width="10.1796875" customWidth="1"/>
    <col min="12036" max="12036" width="9.36328125" customWidth="1"/>
    <col min="12037" max="12037" width="10" customWidth="1"/>
    <col min="12038" max="12038" width="9.36328125" customWidth="1"/>
    <col min="12039" max="12288" width="10.90625" customWidth="1"/>
    <col min="12289" max="12289" width="31.6328125" customWidth="1"/>
    <col min="12290" max="12290" width="9.36328125" customWidth="1"/>
    <col min="12291" max="12291" width="10.1796875" customWidth="1"/>
    <col min="12292" max="12292" width="9.36328125" customWidth="1"/>
    <col min="12293" max="12293" width="10" customWidth="1"/>
    <col min="12294" max="12294" width="9.36328125" customWidth="1"/>
    <col min="12295" max="12544" width="10.90625" customWidth="1"/>
    <col min="12545" max="12545" width="31.6328125" customWidth="1"/>
    <col min="12546" max="12546" width="9.36328125" customWidth="1"/>
    <col min="12547" max="12547" width="10.1796875" customWidth="1"/>
    <col min="12548" max="12548" width="9.36328125" customWidth="1"/>
    <col min="12549" max="12549" width="10" customWidth="1"/>
    <col min="12550" max="12550" width="9.36328125" customWidth="1"/>
    <col min="12551" max="12800" width="10.90625" customWidth="1"/>
    <col min="12801" max="12801" width="31.6328125" customWidth="1"/>
    <col min="12802" max="12802" width="9.36328125" customWidth="1"/>
    <col min="12803" max="12803" width="10.1796875" customWidth="1"/>
    <col min="12804" max="12804" width="9.36328125" customWidth="1"/>
    <col min="12805" max="12805" width="10" customWidth="1"/>
    <col min="12806" max="12806" width="9.36328125" customWidth="1"/>
    <col min="12807" max="13056" width="10.90625" customWidth="1"/>
    <col min="13057" max="13057" width="31.6328125" customWidth="1"/>
    <col min="13058" max="13058" width="9.36328125" customWidth="1"/>
    <col min="13059" max="13059" width="10.1796875" customWidth="1"/>
    <col min="13060" max="13060" width="9.36328125" customWidth="1"/>
    <col min="13061" max="13061" width="10" customWidth="1"/>
    <col min="13062" max="13062" width="9.36328125" customWidth="1"/>
    <col min="13063" max="13312" width="10.90625" customWidth="1"/>
    <col min="13313" max="13313" width="31.6328125" customWidth="1"/>
    <col min="13314" max="13314" width="9.36328125" customWidth="1"/>
    <col min="13315" max="13315" width="10.1796875" customWidth="1"/>
    <col min="13316" max="13316" width="9.36328125" customWidth="1"/>
    <col min="13317" max="13317" width="10" customWidth="1"/>
    <col min="13318" max="13318" width="9.36328125" customWidth="1"/>
    <col min="13319" max="13568" width="10.90625" customWidth="1"/>
    <col min="13569" max="13569" width="31.6328125" customWidth="1"/>
    <col min="13570" max="13570" width="9.36328125" customWidth="1"/>
    <col min="13571" max="13571" width="10.1796875" customWidth="1"/>
    <col min="13572" max="13572" width="9.36328125" customWidth="1"/>
    <col min="13573" max="13573" width="10" customWidth="1"/>
    <col min="13574" max="13574" width="9.36328125" customWidth="1"/>
    <col min="13575" max="13824" width="10.90625" customWidth="1"/>
    <col min="13825" max="13825" width="31.6328125" customWidth="1"/>
    <col min="13826" max="13826" width="9.36328125" customWidth="1"/>
    <col min="13827" max="13827" width="10.1796875" customWidth="1"/>
    <col min="13828" max="13828" width="9.36328125" customWidth="1"/>
    <col min="13829" max="13829" width="10" customWidth="1"/>
    <col min="13830" max="13830" width="9.36328125" customWidth="1"/>
    <col min="13831" max="14080" width="10.90625" customWidth="1"/>
    <col min="14081" max="14081" width="31.6328125" customWidth="1"/>
    <col min="14082" max="14082" width="9.36328125" customWidth="1"/>
    <col min="14083" max="14083" width="10.1796875" customWidth="1"/>
    <col min="14084" max="14084" width="9.36328125" customWidth="1"/>
    <col min="14085" max="14085" width="10" customWidth="1"/>
    <col min="14086" max="14086" width="9.36328125" customWidth="1"/>
    <col min="14087" max="14336" width="10.90625" customWidth="1"/>
    <col min="14337" max="14337" width="31.6328125" customWidth="1"/>
    <col min="14338" max="14338" width="9.36328125" customWidth="1"/>
    <col min="14339" max="14339" width="10.1796875" customWidth="1"/>
    <col min="14340" max="14340" width="9.36328125" customWidth="1"/>
    <col min="14341" max="14341" width="10" customWidth="1"/>
    <col min="14342" max="14342" width="9.36328125" customWidth="1"/>
    <col min="14343" max="14592" width="10.90625" customWidth="1"/>
    <col min="14593" max="14593" width="31.6328125" customWidth="1"/>
    <col min="14594" max="14594" width="9.36328125" customWidth="1"/>
    <col min="14595" max="14595" width="10.1796875" customWidth="1"/>
    <col min="14596" max="14596" width="9.36328125" customWidth="1"/>
    <col min="14597" max="14597" width="10" customWidth="1"/>
    <col min="14598" max="14598" width="9.36328125" customWidth="1"/>
    <col min="14599" max="14848" width="10.90625" customWidth="1"/>
    <col min="14849" max="14849" width="31.6328125" customWidth="1"/>
    <col min="14850" max="14850" width="9.36328125" customWidth="1"/>
    <col min="14851" max="14851" width="10.1796875" customWidth="1"/>
    <col min="14852" max="14852" width="9.36328125" customWidth="1"/>
    <col min="14853" max="14853" width="10" customWidth="1"/>
    <col min="14854" max="14854" width="9.36328125" customWidth="1"/>
    <col min="14855" max="15104" width="10.90625" customWidth="1"/>
    <col min="15105" max="15105" width="31.6328125" customWidth="1"/>
    <col min="15106" max="15106" width="9.36328125" customWidth="1"/>
    <col min="15107" max="15107" width="10.1796875" customWidth="1"/>
    <col min="15108" max="15108" width="9.36328125" customWidth="1"/>
    <col min="15109" max="15109" width="10" customWidth="1"/>
    <col min="15110" max="15110" width="9.36328125" customWidth="1"/>
    <col min="15111" max="15360" width="10.90625" customWidth="1"/>
    <col min="15361" max="15361" width="31.6328125" customWidth="1"/>
    <col min="15362" max="15362" width="9.36328125" customWidth="1"/>
    <col min="15363" max="15363" width="10.1796875" customWidth="1"/>
    <col min="15364" max="15364" width="9.36328125" customWidth="1"/>
    <col min="15365" max="15365" width="10" customWidth="1"/>
    <col min="15366" max="15366" width="9.36328125" customWidth="1"/>
    <col min="15367" max="15616" width="10.90625" customWidth="1"/>
    <col min="15617" max="15617" width="31.6328125" customWidth="1"/>
    <col min="15618" max="15618" width="9.36328125" customWidth="1"/>
    <col min="15619" max="15619" width="10.1796875" customWidth="1"/>
    <col min="15620" max="15620" width="9.36328125" customWidth="1"/>
    <col min="15621" max="15621" width="10" customWidth="1"/>
    <col min="15622" max="15622" width="9.36328125" customWidth="1"/>
    <col min="15623" max="15872" width="10.90625" customWidth="1"/>
    <col min="15873" max="15873" width="31.6328125" customWidth="1"/>
    <col min="15874" max="15874" width="9.36328125" customWidth="1"/>
    <col min="15875" max="15875" width="10.1796875" customWidth="1"/>
    <col min="15876" max="15876" width="9.36328125" customWidth="1"/>
    <col min="15877" max="15877" width="10" customWidth="1"/>
    <col min="15878" max="15878" width="9.36328125" customWidth="1"/>
    <col min="15879" max="16128" width="10.90625" customWidth="1"/>
    <col min="16129" max="16129" width="31.6328125" customWidth="1"/>
    <col min="16130" max="16130" width="9.36328125" customWidth="1"/>
    <col min="16131" max="16131" width="10.1796875" customWidth="1"/>
    <col min="16132" max="16132" width="9.36328125" customWidth="1"/>
    <col min="16133" max="16133" width="10" customWidth="1"/>
    <col min="16134" max="16134" width="9.36328125" customWidth="1"/>
    <col min="16135" max="16384" width="10.90625" customWidth="1"/>
  </cols>
  <sheetData>
    <row r="1" spans="1:9" ht="13.8" x14ac:dyDescent="0.2">
      <c r="A1" s="1" t="s">
        <v>0</v>
      </c>
      <c r="B1" s="2" t="s">
        <v>1</v>
      </c>
      <c r="C1" s="3"/>
      <c r="D1" s="2" t="s">
        <v>2</v>
      </c>
      <c r="E1" s="3"/>
      <c r="F1" s="4" t="s">
        <v>3</v>
      </c>
    </row>
    <row r="2" spans="1:9" ht="13.2" thickBot="1" x14ac:dyDescent="0.25">
      <c r="A2" s="5"/>
      <c r="B2" s="6"/>
      <c r="C2" s="7"/>
      <c r="D2" s="6"/>
      <c r="E2" s="7"/>
      <c r="F2" s="8" t="s">
        <v>4</v>
      </c>
    </row>
    <row r="3" spans="1:9" ht="16.2" thickBot="1" x14ac:dyDescent="0.25">
      <c r="A3" s="9"/>
      <c r="B3" s="10" t="s">
        <v>5</v>
      </c>
      <c r="C3" s="10" t="s">
        <v>6</v>
      </c>
      <c r="D3" s="10" t="s">
        <v>5</v>
      </c>
      <c r="E3" s="10" t="s">
        <v>6</v>
      </c>
      <c r="F3" s="11">
        <v>1</v>
      </c>
    </row>
    <row r="4" spans="1:9" ht="16.05" customHeight="1" thickBot="1" x14ac:dyDescent="0.25">
      <c r="A4" s="12" t="s">
        <v>7</v>
      </c>
      <c r="B4" s="13">
        <v>444855</v>
      </c>
      <c r="C4" s="13">
        <v>2582467</v>
      </c>
      <c r="D4" s="14"/>
      <c r="E4" s="14"/>
      <c r="F4" s="10"/>
      <c r="G4" s="15"/>
      <c r="I4" s="15"/>
    </row>
    <row r="5" spans="1:9" ht="16.2" thickBot="1" x14ac:dyDescent="0.25">
      <c r="A5" s="16"/>
      <c r="B5" s="17"/>
      <c r="C5" s="17"/>
      <c r="D5" s="17"/>
      <c r="E5" s="17"/>
      <c r="F5" s="18"/>
      <c r="H5" s="15"/>
    </row>
    <row r="6" spans="1:9" ht="13.95" customHeight="1" thickBot="1" x14ac:dyDescent="0.25">
      <c r="A6" s="19" t="s">
        <v>8</v>
      </c>
      <c r="B6" s="20"/>
      <c r="C6" s="20"/>
      <c r="D6" s="20"/>
      <c r="E6" s="20"/>
      <c r="F6" s="21"/>
    </row>
    <row r="7" spans="1:9" ht="16.2" thickBot="1" x14ac:dyDescent="0.25">
      <c r="A7" s="22" t="s">
        <v>9</v>
      </c>
      <c r="B7" s="13">
        <f>+B8+B9</f>
        <v>449400</v>
      </c>
      <c r="C7" s="13">
        <f>SUM(C8:C9)</f>
        <v>2635814</v>
      </c>
      <c r="D7" s="23">
        <f>+D8+D9</f>
        <v>127943</v>
      </c>
      <c r="E7" s="23">
        <f>SUM(E8:E9)</f>
        <v>2671682</v>
      </c>
      <c r="F7" s="10">
        <v>2</v>
      </c>
      <c r="G7" s="15"/>
      <c r="I7" s="15"/>
    </row>
    <row r="8" spans="1:9" ht="16.2" thickBot="1" x14ac:dyDescent="0.25">
      <c r="A8" s="24" t="s">
        <v>10</v>
      </c>
      <c r="B8" s="13">
        <v>444890</v>
      </c>
      <c r="C8" s="13">
        <v>2568813</v>
      </c>
      <c r="D8" s="23">
        <v>123466</v>
      </c>
      <c r="E8" s="23">
        <v>2605105</v>
      </c>
      <c r="F8" s="10"/>
      <c r="G8" s="15"/>
      <c r="I8" s="15"/>
    </row>
    <row r="9" spans="1:9" ht="16.2" thickBot="1" x14ac:dyDescent="0.25">
      <c r="A9" s="24" t="s">
        <v>11</v>
      </c>
      <c r="B9" s="13">
        <v>4510</v>
      </c>
      <c r="C9" s="13">
        <v>67001</v>
      </c>
      <c r="D9" s="23">
        <v>4477</v>
      </c>
      <c r="E9" s="23">
        <v>66577</v>
      </c>
      <c r="F9" s="10"/>
      <c r="G9" s="15"/>
      <c r="H9" s="15"/>
      <c r="I9" s="15"/>
    </row>
    <row r="10" spans="1:9" ht="16.2" thickBot="1" x14ac:dyDescent="0.25">
      <c r="A10" s="16"/>
      <c r="B10" s="17"/>
      <c r="C10" s="17"/>
      <c r="D10" s="17"/>
      <c r="E10" s="17"/>
      <c r="F10" s="18"/>
      <c r="H10" s="15"/>
    </row>
    <row r="11" spans="1:9" ht="13.95" hidden="1" customHeight="1" x14ac:dyDescent="0.2">
      <c r="A11" s="19" t="s">
        <v>12</v>
      </c>
      <c r="B11" s="20"/>
      <c r="C11" s="20"/>
      <c r="D11" s="20"/>
      <c r="E11" s="20"/>
      <c r="F11" s="21"/>
    </row>
    <row r="12" spans="1:9" ht="16.2" hidden="1" thickBot="1" x14ac:dyDescent="0.25">
      <c r="A12" s="25" t="s">
        <v>13</v>
      </c>
      <c r="B12" s="10">
        <f>SUM(B13:B16)</f>
        <v>39</v>
      </c>
      <c r="C12" s="10">
        <f>SUM(C13:C16)</f>
        <v>466</v>
      </c>
      <c r="D12" s="26"/>
      <c r="E12" s="26"/>
      <c r="F12" s="10">
        <v>3</v>
      </c>
      <c r="G12" s="15"/>
    </row>
    <row r="13" spans="1:9" ht="16.2" hidden="1" thickBot="1" x14ac:dyDescent="0.25">
      <c r="A13" s="24" t="s">
        <v>14</v>
      </c>
      <c r="B13" s="10">
        <v>37</v>
      </c>
      <c r="C13" s="10">
        <v>398</v>
      </c>
      <c r="D13" s="26"/>
      <c r="E13" s="26"/>
      <c r="F13" s="10"/>
      <c r="G13" s="15"/>
    </row>
    <row r="14" spans="1:9" ht="16.2" hidden="1" thickBot="1" x14ac:dyDescent="0.25">
      <c r="A14" s="24" t="s">
        <v>15</v>
      </c>
      <c r="B14" s="10">
        <v>1</v>
      </c>
      <c r="C14" s="10">
        <v>39</v>
      </c>
      <c r="D14" s="26"/>
      <c r="E14" s="26"/>
      <c r="F14" s="10"/>
      <c r="G14" s="15"/>
    </row>
    <row r="15" spans="1:9" ht="16.2" hidden="1" thickBot="1" x14ac:dyDescent="0.25">
      <c r="A15" s="24" t="s">
        <v>16</v>
      </c>
      <c r="B15" s="10">
        <v>1</v>
      </c>
      <c r="C15" s="10">
        <v>25</v>
      </c>
      <c r="D15" s="26"/>
      <c r="E15" s="26"/>
      <c r="F15" s="10"/>
      <c r="G15" s="15"/>
    </row>
    <row r="16" spans="1:9" ht="16.2" hidden="1" thickBot="1" x14ac:dyDescent="0.25">
      <c r="A16" s="24" t="s">
        <v>17</v>
      </c>
      <c r="B16" s="10">
        <v>0</v>
      </c>
      <c r="C16" s="10">
        <v>4</v>
      </c>
      <c r="D16" s="26"/>
      <c r="E16" s="26"/>
      <c r="F16" s="10"/>
      <c r="G16" s="15"/>
    </row>
    <row r="17" spans="1:9" ht="16.2" hidden="1" thickBot="1" x14ac:dyDescent="0.25">
      <c r="A17" s="24" t="s">
        <v>18</v>
      </c>
      <c r="B17" s="10">
        <v>0</v>
      </c>
      <c r="C17" s="10">
        <v>0</v>
      </c>
      <c r="D17" s="26"/>
      <c r="E17" s="26"/>
      <c r="F17" s="10"/>
      <c r="G17" s="15"/>
    </row>
    <row r="18" spans="1:9" ht="16.2" hidden="1" thickBot="1" x14ac:dyDescent="0.25">
      <c r="A18" s="16"/>
      <c r="B18" s="17"/>
      <c r="C18" s="17"/>
      <c r="D18" s="17"/>
      <c r="E18" s="17"/>
      <c r="F18" s="18"/>
    </row>
    <row r="19" spans="1:9" ht="16.2" hidden="1" thickBot="1" x14ac:dyDescent="0.25">
      <c r="A19" s="25" t="s">
        <v>19</v>
      </c>
      <c r="B19" s="10">
        <f>SUM(B20:B24)</f>
        <v>29</v>
      </c>
      <c r="C19" s="10">
        <f>SUM(C20:C24)</f>
        <v>335</v>
      </c>
      <c r="D19" s="26"/>
      <c r="E19" s="26"/>
      <c r="F19" s="10">
        <v>3</v>
      </c>
      <c r="G19" s="15"/>
    </row>
    <row r="20" spans="1:9" ht="16.2" hidden="1" thickBot="1" x14ac:dyDescent="0.25">
      <c r="A20" s="24" t="s">
        <v>20</v>
      </c>
      <c r="B20" s="27">
        <v>29</v>
      </c>
      <c r="C20" s="27">
        <v>305</v>
      </c>
      <c r="D20" s="26"/>
      <c r="E20" s="26"/>
      <c r="F20" s="10"/>
      <c r="G20" s="15"/>
    </row>
    <row r="21" spans="1:9" ht="16.2" hidden="1" thickBot="1" x14ac:dyDescent="0.25">
      <c r="A21" s="24" t="s">
        <v>21</v>
      </c>
      <c r="B21" s="27">
        <v>0</v>
      </c>
      <c r="C21" s="27">
        <v>14</v>
      </c>
      <c r="D21" s="26"/>
      <c r="E21" s="26"/>
      <c r="F21" s="10"/>
      <c r="G21" s="15"/>
    </row>
    <row r="22" spans="1:9" ht="16.2" hidden="1" thickBot="1" x14ac:dyDescent="0.25">
      <c r="A22" s="24" t="s">
        <v>22</v>
      </c>
      <c r="B22" s="27">
        <v>0</v>
      </c>
      <c r="C22" s="27">
        <v>15</v>
      </c>
      <c r="D22" s="26"/>
      <c r="E22" s="26"/>
      <c r="F22" s="10"/>
      <c r="G22" s="15"/>
    </row>
    <row r="23" spans="1:9" ht="16.2" hidden="1" thickBot="1" x14ac:dyDescent="0.25">
      <c r="A23" s="24" t="s">
        <v>23</v>
      </c>
      <c r="B23" s="27">
        <v>0</v>
      </c>
      <c r="C23" s="27">
        <v>1</v>
      </c>
      <c r="D23" s="26"/>
      <c r="E23" s="26"/>
      <c r="F23" s="10"/>
      <c r="G23" s="15"/>
    </row>
    <row r="24" spans="1:9" ht="16.2" hidden="1" thickBot="1" x14ac:dyDescent="0.25">
      <c r="A24" s="28" t="s">
        <v>24</v>
      </c>
      <c r="B24" s="27">
        <v>0</v>
      </c>
      <c r="C24" s="27">
        <v>0</v>
      </c>
      <c r="D24" s="26"/>
      <c r="E24" s="26"/>
      <c r="F24" s="10"/>
      <c r="G24" s="15"/>
    </row>
    <row r="25" spans="1:9" ht="16.2" hidden="1" thickBot="1" x14ac:dyDescent="0.25">
      <c r="A25" s="16"/>
      <c r="B25" s="17"/>
      <c r="C25" s="17"/>
      <c r="D25" s="17"/>
      <c r="E25" s="17"/>
      <c r="F25" s="18"/>
    </row>
    <row r="26" spans="1:9" ht="13.95" hidden="1" customHeight="1" x14ac:dyDescent="0.2">
      <c r="A26" s="29" t="s">
        <v>25</v>
      </c>
      <c r="B26" s="30"/>
      <c r="C26" s="30"/>
      <c r="D26" s="30"/>
      <c r="E26" s="30"/>
      <c r="F26" s="31"/>
    </row>
    <row r="27" spans="1:9" ht="16.2" hidden="1" thickBot="1" x14ac:dyDescent="0.25">
      <c r="A27" s="24" t="s">
        <v>26</v>
      </c>
      <c r="B27" s="13">
        <v>14962</v>
      </c>
      <c r="C27" s="13">
        <v>101969</v>
      </c>
      <c r="D27" s="23">
        <v>4776</v>
      </c>
      <c r="E27" s="23">
        <v>89421</v>
      </c>
      <c r="F27" s="10"/>
      <c r="G27" s="15"/>
      <c r="H27" s="15"/>
      <c r="I27" s="15"/>
    </row>
    <row r="28" spans="1:9" ht="16.05" hidden="1" customHeight="1" x14ac:dyDescent="0.2">
      <c r="A28" s="24" t="s">
        <v>27</v>
      </c>
      <c r="B28" s="10">
        <v>0</v>
      </c>
      <c r="C28" s="10">
        <v>94</v>
      </c>
      <c r="D28" s="23">
        <v>0</v>
      </c>
      <c r="E28" s="23">
        <v>39</v>
      </c>
      <c r="F28" s="10"/>
      <c r="G28" s="15"/>
      <c r="I28" s="15"/>
    </row>
    <row r="29" spans="1:9" ht="16.2" hidden="1" thickBot="1" x14ac:dyDescent="0.25">
      <c r="A29" s="16"/>
      <c r="B29" s="17"/>
      <c r="C29" s="17"/>
      <c r="D29" s="17"/>
      <c r="E29" s="17"/>
      <c r="F29" s="18"/>
    </row>
    <row r="30" spans="1:9" ht="13.2" thickBot="1" x14ac:dyDescent="0.25">
      <c r="A30" s="29" t="s">
        <v>28</v>
      </c>
      <c r="B30" s="30"/>
      <c r="C30" s="30"/>
      <c r="D30" s="30"/>
      <c r="E30" s="30"/>
      <c r="F30" s="31"/>
    </row>
    <row r="31" spans="1:9" ht="16.2" thickBot="1" x14ac:dyDescent="0.25">
      <c r="A31" s="32" t="s">
        <v>29</v>
      </c>
      <c r="B31" s="33">
        <f>+B32+B33</f>
        <v>40</v>
      </c>
      <c r="C31" s="33">
        <f>+C32+C33</f>
        <v>214</v>
      </c>
      <c r="D31" s="33">
        <f>+D32+D33</f>
        <v>11</v>
      </c>
      <c r="E31" s="33">
        <f>+E32+E33</f>
        <v>188</v>
      </c>
      <c r="F31" s="10"/>
      <c r="G31" s="15"/>
      <c r="I31" s="15"/>
    </row>
    <row r="32" spans="1:9" ht="16.2" thickBot="1" x14ac:dyDescent="0.25">
      <c r="A32" s="24" t="s">
        <v>30</v>
      </c>
      <c r="B32" s="33">
        <v>39</v>
      </c>
      <c r="C32" s="33">
        <v>202</v>
      </c>
      <c r="D32" s="23">
        <v>11</v>
      </c>
      <c r="E32" s="23">
        <v>171</v>
      </c>
      <c r="F32" s="27">
        <v>4</v>
      </c>
      <c r="G32" s="15"/>
      <c r="I32" s="15"/>
    </row>
    <row r="33" spans="1:9" ht="16.2" thickBot="1" x14ac:dyDescent="0.25">
      <c r="A33" s="24" t="s">
        <v>31</v>
      </c>
      <c r="B33" s="33">
        <v>1</v>
      </c>
      <c r="C33" s="33">
        <v>12</v>
      </c>
      <c r="D33" s="23">
        <v>0</v>
      </c>
      <c r="E33" s="23">
        <v>17</v>
      </c>
      <c r="F33" s="10"/>
      <c r="G33" s="15"/>
      <c r="I33" s="15"/>
    </row>
    <row r="34" spans="1:9" ht="16.2" thickBot="1" x14ac:dyDescent="0.25">
      <c r="A34" s="25" t="s">
        <v>32</v>
      </c>
      <c r="B34" s="16"/>
      <c r="C34" s="34"/>
      <c r="D34" s="34"/>
      <c r="E34" s="34"/>
      <c r="F34" s="35"/>
    </row>
    <row r="35" spans="1:9" ht="16.2" thickBot="1" x14ac:dyDescent="0.25">
      <c r="A35" s="24" t="s">
        <v>33</v>
      </c>
      <c r="B35" s="33">
        <v>39</v>
      </c>
      <c r="C35" s="33">
        <v>202</v>
      </c>
      <c r="D35" s="23">
        <v>11</v>
      </c>
      <c r="E35" s="23">
        <v>169</v>
      </c>
      <c r="F35" s="27"/>
      <c r="G35" s="15"/>
      <c r="I35" s="15"/>
    </row>
    <row r="36" spans="1:9" ht="28.2" thickBot="1" x14ac:dyDescent="0.25">
      <c r="A36" s="36" t="s">
        <v>34</v>
      </c>
      <c r="B36" s="33">
        <v>0</v>
      </c>
      <c r="C36" s="33">
        <v>0</v>
      </c>
      <c r="D36" s="23">
        <v>0</v>
      </c>
      <c r="E36" s="23">
        <v>2</v>
      </c>
      <c r="F36" s="10"/>
      <c r="G36" s="15"/>
      <c r="I36" s="15"/>
    </row>
    <row r="37" spans="1:9" ht="30" thickBot="1" x14ac:dyDescent="0.25">
      <c r="A37" s="36" t="s">
        <v>35</v>
      </c>
      <c r="B37" s="33">
        <v>22</v>
      </c>
      <c r="C37" s="33">
        <v>85</v>
      </c>
      <c r="D37" s="23">
        <v>8</v>
      </c>
      <c r="E37" s="23">
        <v>64</v>
      </c>
      <c r="F37" s="10"/>
      <c r="G37" s="15"/>
      <c r="I37" s="15"/>
    </row>
    <row r="38" spans="1:9" ht="16.2" thickBot="1" x14ac:dyDescent="0.25">
      <c r="A38" s="36" t="s">
        <v>36</v>
      </c>
      <c r="B38" s="37">
        <v>3</v>
      </c>
      <c r="C38" s="37">
        <v>22</v>
      </c>
      <c r="D38" s="23">
        <v>4</v>
      </c>
      <c r="E38" s="23">
        <v>22</v>
      </c>
      <c r="F38" s="38"/>
      <c r="G38" s="15"/>
      <c r="I38" s="15"/>
    </row>
    <row r="39" spans="1:9" ht="16.2" thickBot="1" x14ac:dyDescent="0.25">
      <c r="A39" s="25" t="s">
        <v>37</v>
      </c>
      <c r="B39" s="16"/>
      <c r="C39" s="34"/>
      <c r="D39" s="34"/>
      <c r="E39" s="34"/>
      <c r="F39" s="35"/>
    </row>
    <row r="40" spans="1:9" ht="16.2" thickBot="1" x14ac:dyDescent="0.25">
      <c r="A40" s="24" t="s">
        <v>38</v>
      </c>
      <c r="B40" s="33">
        <v>1</v>
      </c>
      <c r="C40" s="33">
        <v>12</v>
      </c>
      <c r="D40" s="23" t="s">
        <v>39</v>
      </c>
      <c r="E40" s="23">
        <v>17</v>
      </c>
      <c r="F40" s="10"/>
      <c r="G40" s="15"/>
      <c r="I40" s="15"/>
    </row>
    <row r="41" spans="1:9" ht="30" thickBot="1" x14ac:dyDescent="0.25">
      <c r="A41" s="36" t="s">
        <v>35</v>
      </c>
      <c r="B41" s="33">
        <v>0</v>
      </c>
      <c r="C41" s="33">
        <v>0</v>
      </c>
      <c r="D41" s="23" t="s">
        <v>39</v>
      </c>
      <c r="E41" s="23">
        <v>0</v>
      </c>
      <c r="F41" s="33"/>
    </row>
    <row r="42" spans="1:9" ht="16.2" thickBot="1" x14ac:dyDescent="0.25">
      <c r="A42" s="25" t="s">
        <v>40</v>
      </c>
      <c r="B42" s="6"/>
      <c r="C42" s="39"/>
      <c r="D42" s="39"/>
      <c r="E42" s="39"/>
      <c r="F42" s="7"/>
    </row>
    <row r="43" spans="1:9" ht="28.2" thickBot="1" x14ac:dyDescent="0.25">
      <c r="A43" s="36" t="s">
        <v>41</v>
      </c>
      <c r="B43" s="23">
        <f>+B27/B32</f>
        <v>383.64102564102564</v>
      </c>
      <c r="C43" s="23">
        <f>+C27/C32</f>
        <v>504.79702970297029</v>
      </c>
      <c r="D43" s="23">
        <f>+D27/D32</f>
        <v>434.18181818181819</v>
      </c>
      <c r="E43" s="23">
        <f>+E27/E32</f>
        <v>522.92982456140351</v>
      </c>
      <c r="F43" s="27">
        <v>4</v>
      </c>
    </row>
    <row r="44" spans="1:9" ht="28.2" thickBot="1" x14ac:dyDescent="0.25">
      <c r="A44" s="36" t="s">
        <v>42</v>
      </c>
      <c r="B44" s="40">
        <f>+(B28+B71)/B33</f>
        <v>1498</v>
      </c>
      <c r="C44" s="40">
        <f>+(C28+C71)/C33</f>
        <v>1014.75</v>
      </c>
      <c r="D44" s="40" t="s">
        <v>39</v>
      </c>
      <c r="E44" s="40">
        <f>+(E28+E71)/E33</f>
        <v>617.52941176470586</v>
      </c>
      <c r="F44" s="33"/>
    </row>
    <row r="45" spans="1:9" ht="16.2" thickBot="1" x14ac:dyDescent="0.25">
      <c r="A45" s="36" t="s">
        <v>43</v>
      </c>
      <c r="B45" s="40">
        <f>+B70/B33</f>
        <v>132</v>
      </c>
      <c r="C45" s="40">
        <f>+C70/C33</f>
        <v>80.166666666666671</v>
      </c>
      <c r="D45" s="40" t="s">
        <v>39</v>
      </c>
      <c r="E45" s="40">
        <f>+E70/E33</f>
        <v>46.529411764705884</v>
      </c>
      <c r="F45" s="33"/>
    </row>
    <row r="46" spans="1:9" ht="16.2" thickBot="1" x14ac:dyDescent="0.25">
      <c r="A46" s="25" t="s">
        <v>44</v>
      </c>
      <c r="B46" s="16"/>
      <c r="C46" s="34"/>
      <c r="D46" s="34"/>
      <c r="E46" s="34"/>
      <c r="F46" s="35"/>
    </row>
    <row r="47" spans="1:9" ht="16.2" thickBot="1" x14ac:dyDescent="0.25">
      <c r="A47" s="32" t="s">
        <v>45</v>
      </c>
      <c r="B47" s="33">
        <f>SUM(B48:B49)</f>
        <v>6</v>
      </c>
      <c r="C47" s="33">
        <f>SUM(C48:C49)</f>
        <v>18</v>
      </c>
      <c r="D47" s="33">
        <f>SUM(D48:D49)</f>
        <v>0</v>
      </c>
      <c r="E47" s="23">
        <f>+E48+E49</f>
        <v>18</v>
      </c>
      <c r="F47" s="27"/>
    </row>
    <row r="48" spans="1:9" ht="16.2" thickBot="1" x14ac:dyDescent="0.25">
      <c r="A48" s="24" t="s">
        <v>30</v>
      </c>
      <c r="B48" s="33">
        <v>6</v>
      </c>
      <c r="C48" s="33">
        <v>15</v>
      </c>
      <c r="D48" s="23">
        <v>0</v>
      </c>
      <c r="E48" s="23">
        <v>16</v>
      </c>
      <c r="F48" s="41" t="s">
        <v>46</v>
      </c>
      <c r="I48" s="15"/>
    </row>
    <row r="49" spans="1:9" ht="16.2" thickBot="1" x14ac:dyDescent="0.25">
      <c r="A49" s="24" t="s">
        <v>31</v>
      </c>
      <c r="B49" s="33">
        <v>0</v>
      </c>
      <c r="C49" s="33">
        <v>3</v>
      </c>
      <c r="D49" s="23" t="s">
        <v>39</v>
      </c>
      <c r="E49" s="23">
        <v>2</v>
      </c>
      <c r="F49" s="27"/>
    </row>
    <row r="50" spans="1:9" ht="16.2" thickBot="1" x14ac:dyDescent="0.25">
      <c r="A50" s="32" t="s">
        <v>47</v>
      </c>
      <c r="B50" s="16"/>
      <c r="C50" s="34"/>
      <c r="D50" s="34"/>
      <c r="E50" s="34"/>
      <c r="F50" s="35"/>
    </row>
    <row r="51" spans="1:9" ht="16.2" thickBot="1" x14ac:dyDescent="0.25">
      <c r="A51" s="24" t="s">
        <v>30</v>
      </c>
      <c r="B51" s="42">
        <f t="shared" ref="B51:E52" si="0">+B48/B32</f>
        <v>0.15384615384615385</v>
      </c>
      <c r="C51" s="42">
        <f t="shared" si="0"/>
        <v>7.4257425742574254E-2</v>
      </c>
      <c r="D51" s="42">
        <f t="shared" si="0"/>
        <v>0</v>
      </c>
      <c r="E51" s="42">
        <f t="shared" si="0"/>
        <v>9.3567251461988299E-2</v>
      </c>
      <c r="F51" s="41" t="s">
        <v>46</v>
      </c>
    </row>
    <row r="52" spans="1:9" ht="16.2" thickBot="1" x14ac:dyDescent="0.25">
      <c r="A52" s="24" t="s">
        <v>31</v>
      </c>
      <c r="B52" s="42">
        <f t="shared" si="0"/>
        <v>0</v>
      </c>
      <c r="C52" s="42">
        <f t="shared" si="0"/>
        <v>0.25</v>
      </c>
      <c r="D52" s="42" t="s">
        <v>39</v>
      </c>
      <c r="E52" s="42">
        <f t="shared" si="0"/>
        <v>0.11764705882352941</v>
      </c>
      <c r="F52" s="27"/>
    </row>
    <row r="53" spans="1:9" ht="16.2" thickBot="1" x14ac:dyDescent="0.25">
      <c r="A53" s="32" t="s">
        <v>48</v>
      </c>
      <c r="B53" s="16"/>
      <c r="C53" s="34"/>
      <c r="D53" s="34"/>
      <c r="E53" s="34"/>
      <c r="F53" s="35"/>
    </row>
    <row r="54" spans="1:9" ht="16.2" thickBot="1" x14ac:dyDescent="0.25">
      <c r="A54" s="24" t="s">
        <v>30</v>
      </c>
      <c r="B54" s="33">
        <v>12</v>
      </c>
      <c r="C54" s="33">
        <v>36</v>
      </c>
      <c r="D54" s="23">
        <v>7</v>
      </c>
      <c r="E54" s="23">
        <v>44</v>
      </c>
      <c r="F54" s="41" t="s">
        <v>46</v>
      </c>
      <c r="I54" s="15"/>
    </row>
    <row r="55" spans="1:9" ht="16.2" thickBot="1" x14ac:dyDescent="0.25">
      <c r="A55" s="24" t="s">
        <v>31</v>
      </c>
      <c r="B55" s="33">
        <v>0</v>
      </c>
      <c r="C55" s="33">
        <v>20</v>
      </c>
      <c r="D55" s="23" t="s">
        <v>39</v>
      </c>
      <c r="E55" s="23">
        <v>7</v>
      </c>
      <c r="F55" s="27"/>
    </row>
    <row r="56" spans="1:9" ht="16.2" thickBot="1" x14ac:dyDescent="0.25">
      <c r="A56" s="16"/>
      <c r="B56" s="17"/>
      <c r="C56" s="17"/>
      <c r="D56" s="17"/>
      <c r="E56" s="17"/>
      <c r="F56" s="18"/>
    </row>
    <row r="57" spans="1:9" ht="16.2" thickBot="1" x14ac:dyDescent="0.25">
      <c r="A57" s="32" t="s">
        <v>49</v>
      </c>
      <c r="B57" s="16"/>
      <c r="C57" s="34"/>
      <c r="D57" s="34"/>
      <c r="E57" s="34"/>
      <c r="F57" s="35"/>
    </row>
    <row r="58" spans="1:9" ht="16.2" thickBot="1" x14ac:dyDescent="0.25">
      <c r="A58" s="24" t="s">
        <v>30</v>
      </c>
      <c r="B58" s="33">
        <v>1</v>
      </c>
      <c r="C58" s="33">
        <v>5</v>
      </c>
      <c r="D58" s="23">
        <v>1</v>
      </c>
      <c r="E58" s="23">
        <v>11</v>
      </c>
      <c r="F58" s="41" t="s">
        <v>46</v>
      </c>
    </row>
    <row r="59" spans="1:9" ht="16.2" thickBot="1" x14ac:dyDescent="0.25">
      <c r="A59" s="24" t="s">
        <v>31</v>
      </c>
      <c r="B59" s="33" t="s">
        <v>39</v>
      </c>
      <c r="C59" s="33">
        <v>14</v>
      </c>
      <c r="D59" s="23" t="s">
        <v>39</v>
      </c>
      <c r="E59" s="23">
        <v>4</v>
      </c>
      <c r="F59" s="27"/>
    </row>
    <row r="60" spans="1:9" ht="16.2" thickBot="1" x14ac:dyDescent="0.25">
      <c r="A60" s="32" t="s">
        <v>50</v>
      </c>
      <c r="B60" s="16"/>
      <c r="C60" s="34"/>
      <c r="D60" s="34"/>
      <c r="E60" s="34"/>
      <c r="F60" s="35"/>
    </row>
    <row r="61" spans="1:9" ht="16.2" thickBot="1" x14ac:dyDescent="0.25">
      <c r="A61" s="24" t="s">
        <v>30</v>
      </c>
      <c r="B61" s="42">
        <f t="shared" ref="B61:E62" si="1">+B58/B54</f>
        <v>8.3333333333333329E-2</v>
      </c>
      <c r="C61" s="42">
        <f t="shared" si="1"/>
        <v>0.1388888888888889</v>
      </c>
      <c r="D61" s="42">
        <f t="shared" si="1"/>
        <v>0.14285714285714285</v>
      </c>
      <c r="E61" s="42">
        <f t="shared" si="1"/>
        <v>0.25</v>
      </c>
      <c r="F61" s="41" t="s">
        <v>46</v>
      </c>
    </row>
    <row r="62" spans="1:9" ht="16.2" thickBot="1" x14ac:dyDescent="0.25">
      <c r="A62" s="24" t="s">
        <v>31</v>
      </c>
      <c r="B62" s="42" t="s">
        <v>39</v>
      </c>
      <c r="C62" s="42">
        <f t="shared" si="1"/>
        <v>0.7</v>
      </c>
      <c r="D62" s="42" t="s">
        <v>39</v>
      </c>
      <c r="E62" s="42">
        <f t="shared" si="1"/>
        <v>0.5714285714285714</v>
      </c>
      <c r="F62" s="27"/>
    </row>
    <row r="63" spans="1:9" ht="16.2" thickBot="1" x14ac:dyDescent="0.25">
      <c r="A63" s="32" t="s">
        <v>51</v>
      </c>
      <c r="B63" s="16"/>
      <c r="C63" s="34"/>
      <c r="D63" s="34"/>
      <c r="E63" s="34"/>
      <c r="F63" s="35"/>
    </row>
    <row r="64" spans="1:9" ht="16.2" thickBot="1" x14ac:dyDescent="0.25">
      <c r="A64" s="24" t="s">
        <v>30</v>
      </c>
      <c r="B64" s="42">
        <f t="shared" ref="B64:E65" si="2">+(B58+B48)/(B54+B32)</f>
        <v>0.13725490196078433</v>
      </c>
      <c r="C64" s="42">
        <f t="shared" si="2"/>
        <v>8.4033613445378158E-2</v>
      </c>
      <c r="D64" s="42">
        <f t="shared" si="2"/>
        <v>5.5555555555555552E-2</v>
      </c>
      <c r="E64" s="42">
        <f t="shared" si="2"/>
        <v>0.12558139534883722</v>
      </c>
      <c r="F64" s="41" t="s">
        <v>46</v>
      </c>
    </row>
    <row r="65" spans="1:9" ht="16.2" thickBot="1" x14ac:dyDescent="0.25">
      <c r="A65" s="24" t="s">
        <v>31</v>
      </c>
      <c r="B65" s="42" t="s">
        <v>39</v>
      </c>
      <c r="C65" s="42">
        <f t="shared" si="2"/>
        <v>0.53125</v>
      </c>
      <c r="D65" s="42" t="s">
        <v>39</v>
      </c>
      <c r="E65" s="42">
        <f t="shared" si="2"/>
        <v>0.25</v>
      </c>
      <c r="F65" s="27"/>
    </row>
    <row r="66" spans="1:9" ht="29.4" x14ac:dyDescent="0.2">
      <c r="A66" s="43" t="s">
        <v>52</v>
      </c>
      <c r="B66" s="1">
        <f>35+34+23</f>
        <v>92</v>
      </c>
      <c r="C66" s="1">
        <v>630</v>
      </c>
      <c r="D66" s="1">
        <f>39+23+26</f>
        <v>88</v>
      </c>
      <c r="E66" s="1">
        <v>742</v>
      </c>
      <c r="F66" s="44">
        <v>14</v>
      </c>
      <c r="G66" s="15"/>
      <c r="I66" s="15"/>
    </row>
    <row r="67" spans="1:9" ht="13.95" customHeight="1" thickBot="1" x14ac:dyDescent="0.25">
      <c r="A67" s="36" t="s">
        <v>53</v>
      </c>
      <c r="B67" s="9"/>
      <c r="C67" s="9"/>
      <c r="D67" s="9"/>
      <c r="E67" s="9"/>
      <c r="F67" s="45"/>
      <c r="G67" s="15"/>
      <c r="I67" s="15"/>
    </row>
    <row r="68" spans="1:9" ht="31.8" thickBot="1" x14ac:dyDescent="0.25">
      <c r="A68" s="24" t="s">
        <v>54</v>
      </c>
      <c r="B68" s="33">
        <v>0</v>
      </c>
      <c r="C68" s="33">
        <v>16</v>
      </c>
      <c r="D68" s="33">
        <v>0</v>
      </c>
      <c r="E68" s="33">
        <v>8</v>
      </c>
      <c r="F68" s="10"/>
      <c r="G68" s="15"/>
      <c r="I68" s="15"/>
    </row>
    <row r="69" spans="1:9" ht="16.2" thickBot="1" x14ac:dyDescent="0.25">
      <c r="A69" s="16"/>
      <c r="B69" s="17"/>
      <c r="C69" s="17"/>
      <c r="D69" s="17"/>
      <c r="E69" s="17"/>
      <c r="F69" s="18"/>
    </row>
    <row r="70" spans="1:9" ht="16.2" hidden="1" thickBot="1" x14ac:dyDescent="0.25">
      <c r="A70" s="12" t="s">
        <v>55</v>
      </c>
      <c r="B70" s="33">
        <v>132</v>
      </c>
      <c r="C70" s="33">
        <v>962</v>
      </c>
      <c r="D70" s="33">
        <v>57</v>
      </c>
      <c r="E70" s="33">
        <v>791</v>
      </c>
      <c r="F70" s="10"/>
      <c r="G70" s="15"/>
      <c r="H70" s="15"/>
      <c r="I70" s="15"/>
    </row>
    <row r="71" spans="1:9" ht="31.8" hidden="1" thickBot="1" x14ac:dyDescent="0.25">
      <c r="A71" s="24" t="s">
        <v>56</v>
      </c>
      <c r="B71" s="23">
        <v>1498</v>
      </c>
      <c r="C71" s="23">
        <v>12083</v>
      </c>
      <c r="D71" s="23">
        <v>363</v>
      </c>
      <c r="E71" s="23">
        <v>10459</v>
      </c>
      <c r="F71" s="10"/>
      <c r="G71" s="15"/>
      <c r="H71" s="15"/>
      <c r="I71" s="15"/>
    </row>
    <row r="72" spans="1:9" ht="16.2" hidden="1" thickBot="1" x14ac:dyDescent="0.25">
      <c r="A72" s="16"/>
      <c r="B72" s="17"/>
      <c r="C72" s="17"/>
      <c r="D72" s="17"/>
      <c r="E72" s="17"/>
      <c r="F72" s="18"/>
      <c r="G72" s="15"/>
    </row>
    <row r="73" spans="1:9" ht="13.2" thickBot="1" x14ac:dyDescent="0.25">
      <c r="A73" s="29" t="s">
        <v>57</v>
      </c>
      <c r="B73" s="30"/>
      <c r="C73" s="30"/>
      <c r="D73" s="30"/>
      <c r="E73" s="30"/>
      <c r="F73" s="31"/>
      <c r="G73" s="15"/>
    </row>
    <row r="74" spans="1:9" ht="16.2" thickBot="1" x14ac:dyDescent="0.25">
      <c r="A74" s="24" t="s">
        <v>58</v>
      </c>
      <c r="B74" s="33">
        <v>132</v>
      </c>
      <c r="C74" s="33">
        <v>960</v>
      </c>
      <c r="D74" s="33">
        <v>95</v>
      </c>
      <c r="E74" s="33">
        <v>791</v>
      </c>
      <c r="F74" s="10"/>
      <c r="G74" s="15"/>
      <c r="I74" s="15"/>
    </row>
    <row r="75" spans="1:9" ht="16.2" thickBot="1" x14ac:dyDescent="0.25">
      <c r="A75" s="24" t="s">
        <v>59</v>
      </c>
      <c r="B75" s="33">
        <v>0</v>
      </c>
      <c r="C75" s="33">
        <v>14</v>
      </c>
      <c r="D75" s="33">
        <v>0</v>
      </c>
      <c r="E75" s="33">
        <v>14</v>
      </c>
      <c r="F75" s="10">
        <v>15</v>
      </c>
      <c r="G75" s="15"/>
      <c r="I75" s="15"/>
    </row>
    <row r="76" spans="1:9" ht="16.2" thickBot="1" x14ac:dyDescent="0.25">
      <c r="A76" s="24" t="s">
        <v>60</v>
      </c>
      <c r="B76" s="33">
        <v>0</v>
      </c>
      <c r="C76" s="33">
        <v>14</v>
      </c>
      <c r="D76" s="33">
        <v>0</v>
      </c>
      <c r="E76" s="33">
        <v>14</v>
      </c>
      <c r="F76" s="10"/>
    </row>
    <row r="77" spans="1:9" ht="16.2" thickBot="1" x14ac:dyDescent="0.25">
      <c r="A77" s="32"/>
      <c r="B77" s="10"/>
      <c r="C77" s="10"/>
      <c r="D77" s="10"/>
      <c r="E77" s="10"/>
      <c r="F77" s="10"/>
    </row>
    <row r="78" spans="1:9" ht="13.2" thickBot="1" x14ac:dyDescent="0.25">
      <c r="A78" s="29" t="s">
        <v>61</v>
      </c>
      <c r="B78" s="17"/>
      <c r="C78" s="17"/>
      <c r="D78" s="17"/>
      <c r="E78" s="17"/>
      <c r="F78" s="18"/>
    </row>
    <row r="79" spans="1:9" ht="16.2" thickBot="1" x14ac:dyDescent="0.25">
      <c r="A79" s="24" t="s">
        <v>62</v>
      </c>
      <c r="B79" s="33">
        <v>1</v>
      </c>
      <c r="C79" s="33">
        <v>5</v>
      </c>
      <c r="D79" s="33">
        <v>3</v>
      </c>
      <c r="E79" s="33">
        <v>8</v>
      </c>
      <c r="F79" s="10">
        <v>16</v>
      </c>
    </row>
    <row r="80" spans="1:9" ht="16.2" thickBot="1" x14ac:dyDescent="0.25">
      <c r="A80" s="16"/>
      <c r="B80" s="17"/>
      <c r="C80" s="17"/>
      <c r="D80" s="17"/>
      <c r="E80" s="17"/>
      <c r="F80" s="18"/>
    </row>
    <row r="81" spans="1:9" ht="16.2" thickBot="1" x14ac:dyDescent="0.25">
      <c r="A81" s="12" t="s">
        <v>63</v>
      </c>
      <c r="B81" s="23">
        <v>108783</v>
      </c>
      <c r="C81" s="23">
        <v>2554365</v>
      </c>
      <c r="D81" s="33" t="s">
        <v>64</v>
      </c>
      <c r="E81" s="33" t="s">
        <v>64</v>
      </c>
      <c r="F81" s="10"/>
      <c r="G81" s="15"/>
      <c r="I81" s="15"/>
    </row>
    <row r="82" spans="1:9" ht="16.2" thickBot="1" x14ac:dyDescent="0.25">
      <c r="A82" s="16"/>
      <c r="B82" s="17"/>
      <c r="C82" s="17"/>
      <c r="D82" s="17"/>
      <c r="E82" s="17"/>
      <c r="F82" s="18"/>
    </row>
    <row r="83" spans="1:9" ht="47.4" thickBot="1" x14ac:dyDescent="0.25">
      <c r="A83" s="12" t="s">
        <v>65</v>
      </c>
      <c r="B83" s="23">
        <v>10192</v>
      </c>
      <c r="C83" s="23">
        <v>181095</v>
      </c>
      <c r="D83" s="33" t="s">
        <v>64</v>
      </c>
      <c r="E83" s="33" t="s">
        <v>64</v>
      </c>
      <c r="F83" s="27"/>
      <c r="G83" s="15"/>
    </row>
    <row r="84" spans="1:9" ht="16.2" thickBot="1" x14ac:dyDescent="0.25">
      <c r="A84" s="16"/>
      <c r="B84" s="17"/>
      <c r="C84" s="17"/>
      <c r="D84" s="17"/>
      <c r="E84" s="17"/>
      <c r="F84" s="18"/>
    </row>
    <row r="85" spans="1:9" ht="28.2" thickBot="1" x14ac:dyDescent="0.25">
      <c r="A85" s="46" t="s">
        <v>66</v>
      </c>
      <c r="B85" s="33" t="s">
        <v>64</v>
      </c>
      <c r="C85" s="33" t="s">
        <v>64</v>
      </c>
      <c r="D85" s="33" t="s">
        <v>64</v>
      </c>
      <c r="E85" s="33" t="s">
        <v>64</v>
      </c>
      <c r="F85" s="10"/>
    </row>
    <row r="86" spans="1:9" ht="28.2" thickBot="1" x14ac:dyDescent="0.25">
      <c r="A86" s="46" t="s">
        <v>67</v>
      </c>
      <c r="B86" s="33" t="s">
        <v>64</v>
      </c>
      <c r="C86" s="33" t="s">
        <v>64</v>
      </c>
      <c r="D86" s="33" t="s">
        <v>64</v>
      </c>
      <c r="E86" s="33" t="s">
        <v>64</v>
      </c>
      <c r="F86" s="10"/>
    </row>
    <row r="87" spans="1:9" ht="16.2" hidden="1" thickBot="1" x14ac:dyDescent="0.25">
      <c r="A87" s="16"/>
      <c r="B87" s="17"/>
      <c r="C87" s="17"/>
      <c r="D87" s="17"/>
      <c r="E87" s="17"/>
      <c r="F87" s="18"/>
    </row>
    <row r="88" spans="1:9" ht="13.2" hidden="1" thickBot="1" x14ac:dyDescent="0.25">
      <c r="A88" s="29" t="s">
        <v>68</v>
      </c>
      <c r="B88" s="30"/>
      <c r="C88" s="30"/>
      <c r="D88" s="30"/>
      <c r="E88" s="30"/>
      <c r="F88" s="31"/>
    </row>
    <row r="89" spans="1:9" ht="16.2" hidden="1" thickBot="1" x14ac:dyDescent="0.25">
      <c r="A89" s="32" t="s">
        <v>69</v>
      </c>
      <c r="B89" s="33" t="s">
        <v>64</v>
      </c>
      <c r="C89" s="33" t="s">
        <v>64</v>
      </c>
      <c r="D89" s="33" t="s">
        <v>64</v>
      </c>
      <c r="E89" s="33" t="s">
        <v>64</v>
      </c>
      <c r="F89" s="10"/>
    </row>
    <row r="90" spans="1:9" ht="16.2" hidden="1" thickBot="1" x14ac:dyDescent="0.25">
      <c r="A90" s="32" t="s">
        <v>70</v>
      </c>
      <c r="B90" s="33">
        <v>1</v>
      </c>
      <c r="C90" s="33">
        <v>2</v>
      </c>
      <c r="D90" s="33" t="s">
        <v>64</v>
      </c>
      <c r="E90" s="33" t="s">
        <v>64</v>
      </c>
      <c r="F90" s="10"/>
    </row>
    <row r="91" spans="1:9" ht="16.2" hidden="1" thickBot="1" x14ac:dyDescent="0.25">
      <c r="A91" s="32" t="s">
        <v>71</v>
      </c>
      <c r="B91" s="33">
        <v>1</v>
      </c>
      <c r="C91" s="33">
        <v>2</v>
      </c>
      <c r="D91" s="33" t="s">
        <v>64</v>
      </c>
      <c r="E91" s="33" t="s">
        <v>64</v>
      </c>
      <c r="F91" s="10"/>
    </row>
    <row r="92" spans="1:9" ht="16.2" hidden="1" thickBot="1" x14ac:dyDescent="0.25">
      <c r="A92" s="32" t="s">
        <v>72</v>
      </c>
      <c r="B92" s="33" t="s">
        <v>64</v>
      </c>
      <c r="C92" s="33" t="s">
        <v>64</v>
      </c>
      <c r="D92" s="33" t="s">
        <v>64</v>
      </c>
      <c r="E92" s="33" t="s">
        <v>64</v>
      </c>
      <c r="F92" s="10"/>
    </row>
    <row r="93" spans="1:9" ht="16.2" hidden="1" thickBot="1" x14ac:dyDescent="0.25">
      <c r="A93" s="32" t="s">
        <v>73</v>
      </c>
      <c r="B93" s="33" t="s">
        <v>64</v>
      </c>
      <c r="C93" s="33" t="s">
        <v>64</v>
      </c>
      <c r="D93" s="33" t="s">
        <v>64</v>
      </c>
      <c r="E93" s="33" t="s">
        <v>64</v>
      </c>
      <c r="F93" s="10"/>
    </row>
    <row r="94" spans="1:9" ht="16.2" hidden="1" thickBot="1" x14ac:dyDescent="0.25">
      <c r="A94" s="32" t="s">
        <v>74</v>
      </c>
      <c r="B94" s="33" t="s">
        <v>64</v>
      </c>
      <c r="C94" s="33" t="s">
        <v>64</v>
      </c>
      <c r="D94" s="33" t="s">
        <v>64</v>
      </c>
      <c r="E94" s="33" t="s">
        <v>64</v>
      </c>
      <c r="F94" s="10"/>
    </row>
    <row r="95" spans="1:9" ht="16.2" hidden="1" thickBot="1" x14ac:dyDescent="0.25">
      <c r="A95" s="32" t="s">
        <v>75</v>
      </c>
      <c r="B95" s="33" t="s">
        <v>64</v>
      </c>
      <c r="C95" s="33" t="s">
        <v>64</v>
      </c>
      <c r="D95" s="33" t="s">
        <v>64</v>
      </c>
      <c r="E95" s="33" t="s">
        <v>64</v>
      </c>
      <c r="F95" s="10"/>
    </row>
    <row r="96" spans="1:9" ht="16.2" hidden="1" thickBot="1" x14ac:dyDescent="0.25">
      <c r="A96" s="32" t="s">
        <v>76</v>
      </c>
      <c r="B96" s="33">
        <v>0</v>
      </c>
      <c r="C96" s="33">
        <v>16</v>
      </c>
      <c r="D96" s="33" t="s">
        <v>64</v>
      </c>
      <c r="E96" s="33" t="s">
        <v>64</v>
      </c>
      <c r="F96" s="10"/>
    </row>
    <row r="97" spans="1:9" ht="16.2" hidden="1" thickBot="1" x14ac:dyDescent="0.25">
      <c r="A97" s="16"/>
      <c r="B97" s="17"/>
      <c r="C97" s="17"/>
      <c r="D97" s="17"/>
      <c r="E97" s="17"/>
      <c r="F97" s="18"/>
    </row>
    <row r="98" spans="1:9" ht="13.2" hidden="1" thickBot="1" x14ac:dyDescent="0.25">
      <c r="A98" s="29" t="s">
        <v>77</v>
      </c>
      <c r="B98" s="17"/>
      <c r="C98" s="17"/>
      <c r="D98" s="17"/>
      <c r="E98" s="17"/>
      <c r="F98" s="18"/>
    </row>
    <row r="99" spans="1:9" ht="16.2" thickBot="1" x14ac:dyDescent="0.25">
      <c r="A99" s="32" t="s">
        <v>78</v>
      </c>
      <c r="B99" s="33">
        <v>17</v>
      </c>
      <c r="C99" s="33">
        <v>93</v>
      </c>
      <c r="D99" s="33">
        <v>8</v>
      </c>
      <c r="E99" s="33">
        <v>91</v>
      </c>
      <c r="F99" s="10"/>
      <c r="G99" s="15"/>
      <c r="I99" s="15"/>
    </row>
    <row r="100" spans="1:9" ht="16.2" thickBot="1" x14ac:dyDescent="0.25">
      <c r="A100" s="24" t="s">
        <v>62</v>
      </c>
      <c r="B100" s="33">
        <v>0</v>
      </c>
      <c r="C100" s="33">
        <v>0</v>
      </c>
      <c r="D100" s="33">
        <v>0</v>
      </c>
      <c r="E100" s="33">
        <v>0</v>
      </c>
      <c r="F100" s="10"/>
      <c r="G100" s="15"/>
      <c r="I100" s="15"/>
    </row>
    <row r="101" spans="1:9" ht="16.2" thickBot="1" x14ac:dyDescent="0.25">
      <c r="A101" s="32" t="s">
        <v>79</v>
      </c>
      <c r="B101" s="33">
        <v>4</v>
      </c>
      <c r="C101" s="33">
        <v>46</v>
      </c>
      <c r="D101" s="33">
        <v>4</v>
      </c>
      <c r="E101" s="33">
        <v>45</v>
      </c>
      <c r="F101" s="10"/>
      <c r="G101" s="15"/>
      <c r="I101" s="15"/>
    </row>
    <row r="102" spans="1:9" ht="16.2" thickBot="1" x14ac:dyDescent="0.25">
      <c r="A102" s="24" t="s">
        <v>62</v>
      </c>
      <c r="B102" s="33">
        <v>0</v>
      </c>
      <c r="C102" s="33">
        <v>0</v>
      </c>
      <c r="D102" s="33">
        <v>0</v>
      </c>
      <c r="E102" s="33">
        <v>0</v>
      </c>
      <c r="F102" s="10"/>
      <c r="G102" s="15"/>
      <c r="I102" s="15"/>
    </row>
    <row r="103" spans="1:9" ht="16.2" hidden="1" thickBot="1" x14ac:dyDescent="0.25">
      <c r="A103" s="16"/>
      <c r="B103" s="17"/>
      <c r="C103" s="17"/>
      <c r="D103" s="17"/>
      <c r="E103" s="17"/>
      <c r="F103" s="18"/>
    </row>
    <row r="104" spans="1:9" ht="13.2" hidden="1" thickBot="1" x14ac:dyDescent="0.25">
      <c r="A104" s="29" t="s">
        <v>80</v>
      </c>
      <c r="B104" s="30"/>
      <c r="C104" s="30"/>
      <c r="D104" s="30"/>
      <c r="E104" s="30"/>
      <c r="F104" s="31"/>
    </row>
    <row r="105" spans="1:9" ht="16.2" hidden="1" thickBot="1" x14ac:dyDescent="0.25">
      <c r="A105" s="47" t="s">
        <v>81</v>
      </c>
      <c r="B105" s="14"/>
      <c r="C105" s="14"/>
      <c r="D105" s="33" t="s">
        <v>64</v>
      </c>
      <c r="E105" s="33" t="s">
        <v>64</v>
      </c>
      <c r="F105" s="10"/>
    </row>
    <row r="106" spans="1:9" ht="16.2" hidden="1" thickBot="1" x14ac:dyDescent="0.25">
      <c r="A106" s="32" t="s">
        <v>82</v>
      </c>
      <c r="B106" s="14"/>
      <c r="C106" s="14"/>
      <c r="D106" s="33" t="s">
        <v>64</v>
      </c>
      <c r="E106" s="33" t="s">
        <v>64</v>
      </c>
      <c r="F106" s="10"/>
    </row>
    <row r="107" spans="1:9" ht="16.2" hidden="1" thickBot="1" x14ac:dyDescent="0.25">
      <c r="A107" s="32" t="s">
        <v>83</v>
      </c>
      <c r="B107" s="14"/>
      <c r="C107" s="14"/>
      <c r="D107" s="33" t="s">
        <v>64</v>
      </c>
      <c r="E107" s="33" t="s">
        <v>64</v>
      </c>
      <c r="F107" s="10"/>
    </row>
    <row r="108" spans="1:9" ht="16.2" hidden="1" thickBot="1" x14ac:dyDescent="0.25">
      <c r="A108" s="32" t="s">
        <v>84</v>
      </c>
      <c r="B108" s="14"/>
      <c r="C108" s="14"/>
      <c r="D108" s="33" t="s">
        <v>64</v>
      </c>
      <c r="E108" s="33" t="s">
        <v>64</v>
      </c>
      <c r="F108" s="10"/>
    </row>
    <row r="109" spans="1:9" ht="16.2" hidden="1" thickBot="1" x14ac:dyDescent="0.25">
      <c r="A109" s="48" t="s">
        <v>85</v>
      </c>
      <c r="B109" s="14"/>
      <c r="C109" s="14"/>
      <c r="D109" s="33" t="s">
        <v>64</v>
      </c>
      <c r="E109" s="33" t="s">
        <v>64</v>
      </c>
      <c r="F109" s="49"/>
    </row>
    <row r="110" spans="1:9" ht="16.8" hidden="1" thickTop="1" thickBot="1" x14ac:dyDescent="0.25">
      <c r="A110" s="50" t="s">
        <v>86</v>
      </c>
      <c r="B110" s="51"/>
      <c r="C110" s="51"/>
      <c r="D110" s="51"/>
      <c r="E110" s="51"/>
      <c r="F110" s="52"/>
    </row>
    <row r="111" spans="1:9" ht="16.8" thickTop="1" thickBot="1" x14ac:dyDescent="0.25">
      <c r="A111" s="53" t="s">
        <v>87</v>
      </c>
      <c r="B111" s="54"/>
      <c r="C111" s="54"/>
      <c r="D111" s="54"/>
      <c r="E111" s="54"/>
      <c r="F111" s="55"/>
    </row>
    <row r="112" spans="1:9" ht="16.05" customHeight="1" x14ac:dyDescent="0.2">
      <c r="A112" s="56" t="s">
        <v>88</v>
      </c>
      <c r="B112" s="57"/>
      <c r="C112" s="57"/>
      <c r="D112" s="57"/>
      <c r="E112" s="57"/>
      <c r="F112" s="58"/>
    </row>
    <row r="113" spans="1:6" ht="16.05" customHeight="1" x14ac:dyDescent="0.2">
      <c r="A113" s="56" t="s">
        <v>89</v>
      </c>
      <c r="B113" s="57"/>
      <c r="C113" s="57"/>
      <c r="D113" s="57"/>
      <c r="E113" s="57"/>
      <c r="F113" s="58"/>
    </row>
    <row r="114" spans="1:6" ht="16.05" customHeight="1" x14ac:dyDescent="0.2">
      <c r="A114" s="56" t="s">
        <v>90</v>
      </c>
      <c r="B114" s="57"/>
      <c r="C114" s="57"/>
      <c r="D114" s="57"/>
      <c r="E114" s="57"/>
      <c r="F114" s="58"/>
    </row>
    <row r="115" spans="1:6" ht="16.05" customHeight="1" x14ac:dyDescent="0.2">
      <c r="A115" s="56" t="s">
        <v>91</v>
      </c>
      <c r="B115" s="57"/>
      <c r="C115" s="57"/>
      <c r="D115" s="57"/>
      <c r="E115" s="57"/>
      <c r="F115" s="58"/>
    </row>
    <row r="116" spans="1:6" ht="15" customHeight="1" x14ac:dyDescent="0.2">
      <c r="A116" s="56" t="s">
        <v>92</v>
      </c>
      <c r="B116" s="57"/>
      <c r="C116" s="57"/>
      <c r="D116" s="57"/>
      <c r="E116" s="57"/>
      <c r="F116" s="58"/>
    </row>
    <row r="117" spans="1:6" ht="13.95" customHeight="1" thickBot="1" x14ac:dyDescent="0.25">
      <c r="A117" s="56" t="s">
        <v>93</v>
      </c>
      <c r="B117" s="57"/>
      <c r="C117" s="57"/>
      <c r="D117" s="57"/>
      <c r="E117" s="57"/>
      <c r="F117" s="58"/>
    </row>
    <row r="118" spans="1:6" x14ac:dyDescent="0.2">
      <c r="A118" s="59" t="s">
        <v>94</v>
      </c>
      <c r="B118" s="60"/>
      <c r="C118" s="60"/>
      <c r="D118" s="60"/>
      <c r="E118" s="60"/>
      <c r="F118" s="61"/>
    </row>
    <row r="119" spans="1:6" ht="15" customHeight="1" x14ac:dyDescent="0.2">
      <c r="A119" s="62" t="s">
        <v>95</v>
      </c>
      <c r="B119" s="63"/>
      <c r="C119" s="63"/>
      <c r="D119" s="63"/>
      <c r="E119" s="63"/>
      <c r="F119" s="64"/>
    </row>
    <row r="120" spans="1:6" ht="15" customHeight="1" thickBot="1" x14ac:dyDescent="0.25">
      <c r="A120" s="62" t="s">
        <v>96</v>
      </c>
      <c r="B120" s="63"/>
      <c r="C120" s="63"/>
      <c r="D120" s="63"/>
      <c r="E120" s="63"/>
      <c r="F120" s="64"/>
    </row>
    <row r="121" spans="1:6" ht="16.2" hidden="1" thickBot="1" x14ac:dyDescent="0.25">
      <c r="A121" s="65" t="s">
        <v>97</v>
      </c>
      <c r="B121" s="66"/>
      <c r="C121" s="66"/>
      <c r="D121" s="66"/>
      <c r="E121" s="66"/>
      <c r="F121" s="67"/>
    </row>
    <row r="122" spans="1:6" ht="31.05" customHeight="1" thickBot="1" x14ac:dyDescent="0.25">
      <c r="A122" s="65" t="s">
        <v>98</v>
      </c>
      <c r="B122" s="68"/>
      <c r="C122" s="68"/>
      <c r="D122" s="68"/>
      <c r="E122" s="68"/>
      <c r="F122" s="69"/>
    </row>
    <row r="123" spans="1:6" ht="31.05" customHeight="1" x14ac:dyDescent="0.2">
      <c r="A123" s="59" t="s">
        <v>99</v>
      </c>
      <c r="B123" s="60"/>
      <c r="C123" s="60"/>
      <c r="D123" s="60"/>
      <c r="E123" s="60"/>
      <c r="F123" s="61"/>
    </row>
    <row r="124" spans="1:6" ht="31.05" customHeight="1" thickBot="1" x14ac:dyDescent="0.25">
      <c r="A124" s="70" t="s">
        <v>100</v>
      </c>
      <c r="B124" s="71"/>
      <c r="C124" s="71"/>
      <c r="D124" s="71"/>
      <c r="E124" s="71"/>
      <c r="F124" s="72"/>
    </row>
    <row r="125" spans="1:6" ht="49.05" customHeight="1" x14ac:dyDescent="0.2">
      <c r="A125" s="59" t="s">
        <v>101</v>
      </c>
      <c r="B125" s="60"/>
      <c r="C125" s="60"/>
      <c r="D125" s="60"/>
      <c r="E125" s="60"/>
      <c r="F125" s="61"/>
    </row>
    <row r="126" spans="1:6" ht="31.05" customHeight="1" x14ac:dyDescent="0.2">
      <c r="A126" s="56" t="s">
        <v>102</v>
      </c>
      <c r="B126" s="57"/>
      <c r="C126" s="57"/>
      <c r="D126" s="57"/>
      <c r="E126" s="57"/>
      <c r="F126" s="58"/>
    </row>
    <row r="127" spans="1:6" ht="48" customHeight="1" thickBot="1" x14ac:dyDescent="0.25">
      <c r="A127" s="70" t="s">
        <v>103</v>
      </c>
      <c r="B127" s="71"/>
      <c r="C127" s="71"/>
      <c r="D127" s="71"/>
      <c r="E127" s="71"/>
      <c r="F127" s="72"/>
    </row>
    <row r="128" spans="1:6" ht="46.05" customHeight="1" x14ac:dyDescent="0.2">
      <c r="A128" s="59" t="s">
        <v>104</v>
      </c>
      <c r="B128" s="60"/>
      <c r="C128" s="60"/>
      <c r="D128" s="60"/>
      <c r="E128" s="60"/>
      <c r="F128" s="61"/>
    </row>
    <row r="129" spans="1:6" ht="48" customHeight="1" thickBot="1" x14ac:dyDescent="0.25">
      <c r="A129" s="70" t="s">
        <v>105</v>
      </c>
      <c r="B129" s="71"/>
      <c r="C129" s="71"/>
      <c r="D129" s="71"/>
      <c r="E129" s="71"/>
      <c r="F129" s="72"/>
    </row>
    <row r="130" spans="1:6" ht="49.05" customHeight="1" x14ac:dyDescent="0.2">
      <c r="A130" s="59" t="s">
        <v>106</v>
      </c>
      <c r="B130" s="60"/>
      <c r="C130" s="60"/>
      <c r="D130" s="60"/>
      <c r="E130" s="60"/>
      <c r="F130" s="61"/>
    </row>
    <row r="131" spans="1:6" ht="49.05" customHeight="1" thickBot="1" x14ac:dyDescent="0.25">
      <c r="A131" s="70" t="s">
        <v>107</v>
      </c>
      <c r="B131" s="71"/>
      <c r="C131" s="71"/>
      <c r="D131" s="71"/>
      <c r="E131" s="71"/>
      <c r="F131" s="72"/>
    </row>
    <row r="132" spans="1:6" ht="49.05" customHeight="1" x14ac:dyDescent="0.2">
      <c r="A132" s="59" t="s">
        <v>108</v>
      </c>
      <c r="B132" s="60"/>
      <c r="C132" s="60"/>
      <c r="D132" s="60"/>
      <c r="E132" s="60"/>
      <c r="F132" s="61"/>
    </row>
    <row r="133" spans="1:6" ht="49.05" customHeight="1" x14ac:dyDescent="0.2">
      <c r="A133" s="56" t="s">
        <v>109</v>
      </c>
      <c r="B133" s="57"/>
      <c r="C133" s="57"/>
      <c r="D133" s="57"/>
      <c r="E133" s="57"/>
      <c r="F133" s="58"/>
    </row>
    <row r="134" spans="1:6" ht="49.05" customHeight="1" thickBot="1" x14ac:dyDescent="0.25">
      <c r="A134" s="70" t="s">
        <v>110</v>
      </c>
      <c r="B134" s="71"/>
      <c r="C134" s="71"/>
      <c r="D134" s="71"/>
      <c r="E134" s="71"/>
      <c r="F134" s="72"/>
    </row>
    <row r="135" spans="1:6" ht="31.05" customHeight="1" x14ac:dyDescent="0.2">
      <c r="A135" s="59" t="s">
        <v>111</v>
      </c>
      <c r="B135" s="60"/>
      <c r="C135" s="60"/>
      <c r="D135" s="60"/>
      <c r="E135" s="60"/>
      <c r="F135" s="61"/>
    </row>
    <row r="136" spans="1:6" ht="49.05" customHeight="1" thickBot="1" x14ac:dyDescent="0.25">
      <c r="A136" s="70" t="s">
        <v>112</v>
      </c>
      <c r="B136" s="71"/>
      <c r="C136" s="71"/>
      <c r="D136" s="71"/>
      <c r="E136" s="71"/>
      <c r="F136" s="72"/>
    </row>
    <row r="137" spans="1:6" ht="31.05" customHeight="1" x14ac:dyDescent="0.2">
      <c r="A137" s="59" t="s">
        <v>113</v>
      </c>
      <c r="B137" s="60"/>
      <c r="C137" s="60"/>
      <c r="D137" s="60"/>
      <c r="E137" s="60"/>
      <c r="F137" s="61"/>
    </row>
    <row r="138" spans="1:6" ht="49.05" customHeight="1" thickBot="1" x14ac:dyDescent="0.25">
      <c r="A138" s="70" t="s">
        <v>114</v>
      </c>
      <c r="B138" s="71"/>
      <c r="C138" s="71"/>
      <c r="D138" s="71"/>
      <c r="E138" s="71"/>
      <c r="F138" s="72"/>
    </row>
    <row r="139" spans="1:6" ht="46.05" customHeight="1" x14ac:dyDescent="0.2">
      <c r="A139" s="59" t="s">
        <v>115</v>
      </c>
      <c r="B139" s="60"/>
      <c r="C139" s="60"/>
      <c r="D139" s="60"/>
      <c r="E139" s="60"/>
      <c r="F139" s="61"/>
    </row>
    <row r="140" spans="1:6" ht="34.049999999999997" customHeight="1" thickBot="1" x14ac:dyDescent="0.25">
      <c r="A140" s="70" t="s">
        <v>116</v>
      </c>
      <c r="B140" s="71"/>
      <c r="C140" s="71"/>
      <c r="D140" s="71"/>
      <c r="E140" s="71"/>
      <c r="F140" s="72"/>
    </row>
    <row r="141" spans="1:6" ht="49.05" customHeight="1" x14ac:dyDescent="0.2">
      <c r="A141" s="59" t="s">
        <v>117</v>
      </c>
      <c r="B141" s="60"/>
      <c r="C141" s="60"/>
      <c r="D141" s="60"/>
      <c r="E141" s="60"/>
      <c r="F141" s="61"/>
    </row>
    <row r="142" spans="1:6" ht="49.05" customHeight="1" thickBot="1" x14ac:dyDescent="0.25">
      <c r="A142" s="70" t="s">
        <v>118</v>
      </c>
      <c r="B142" s="71"/>
      <c r="C142" s="71"/>
      <c r="D142" s="71"/>
      <c r="E142" s="71"/>
      <c r="F142" s="72"/>
    </row>
    <row r="143" spans="1:6" ht="46.05" customHeight="1" thickBot="1" x14ac:dyDescent="0.25">
      <c r="A143" s="65" t="s">
        <v>119</v>
      </c>
      <c r="B143" s="68"/>
      <c r="C143" s="68"/>
      <c r="D143" s="68"/>
      <c r="E143" s="68"/>
      <c r="F143" s="69"/>
    </row>
    <row r="144" spans="1:6" ht="15" customHeight="1" thickBot="1" x14ac:dyDescent="0.25">
      <c r="A144" s="65" t="s">
        <v>120</v>
      </c>
      <c r="B144" s="66"/>
      <c r="C144" s="66"/>
      <c r="D144" s="66"/>
      <c r="E144" s="66"/>
      <c r="F144" s="67"/>
    </row>
    <row r="145" spans="1:6" ht="16.05" customHeight="1" x14ac:dyDescent="0.2">
      <c r="A145" s="59" t="s">
        <v>121</v>
      </c>
      <c r="B145" s="60"/>
      <c r="C145" s="60"/>
      <c r="D145" s="60"/>
      <c r="E145" s="60"/>
      <c r="F145" s="61"/>
    </row>
    <row r="146" spans="1:6" ht="31.05" customHeight="1" thickBot="1" x14ac:dyDescent="0.25">
      <c r="A146" s="70" t="s">
        <v>122</v>
      </c>
      <c r="B146" s="71"/>
      <c r="C146" s="71"/>
      <c r="D146" s="71"/>
      <c r="E146" s="71"/>
      <c r="F146" s="72"/>
    </row>
  </sheetData>
  <mergeCells count="75">
    <mergeCell ref="A145:F145"/>
    <mergeCell ref="A146:F146"/>
    <mergeCell ref="A139:F139"/>
    <mergeCell ref="A140:F140"/>
    <mergeCell ref="A141:F141"/>
    <mergeCell ref="A142:F142"/>
    <mergeCell ref="A143:F143"/>
    <mergeCell ref="A144:F144"/>
    <mergeCell ref="A133:F133"/>
    <mergeCell ref="A134:F134"/>
    <mergeCell ref="A135:F135"/>
    <mergeCell ref="A136:F136"/>
    <mergeCell ref="A137:F137"/>
    <mergeCell ref="A138:F138"/>
    <mergeCell ref="A127:F127"/>
    <mergeCell ref="A128:F128"/>
    <mergeCell ref="A129:F129"/>
    <mergeCell ref="A130:F130"/>
    <mergeCell ref="A131:F131"/>
    <mergeCell ref="A132:F132"/>
    <mergeCell ref="A121:F121"/>
    <mergeCell ref="A122:F122"/>
    <mergeCell ref="A123:F123"/>
    <mergeCell ref="A124:F124"/>
    <mergeCell ref="A125:F125"/>
    <mergeCell ref="A126:F126"/>
    <mergeCell ref="A115:F115"/>
    <mergeCell ref="A116:F116"/>
    <mergeCell ref="A117:F117"/>
    <mergeCell ref="A118:F118"/>
    <mergeCell ref="A119:F119"/>
    <mergeCell ref="A120:F120"/>
    <mergeCell ref="A104:F104"/>
    <mergeCell ref="A110:F110"/>
    <mergeCell ref="A111:F111"/>
    <mergeCell ref="A112:F112"/>
    <mergeCell ref="A113:F113"/>
    <mergeCell ref="A114:F114"/>
    <mergeCell ref="A84:F84"/>
    <mergeCell ref="A87:F87"/>
    <mergeCell ref="A88:F88"/>
    <mergeCell ref="A97:F97"/>
    <mergeCell ref="A98:F98"/>
    <mergeCell ref="A103:F103"/>
    <mergeCell ref="A69:F69"/>
    <mergeCell ref="A72:F72"/>
    <mergeCell ref="A73:F73"/>
    <mergeCell ref="A78:F78"/>
    <mergeCell ref="A80:F80"/>
    <mergeCell ref="A82:F82"/>
    <mergeCell ref="B60:F60"/>
    <mergeCell ref="B63:F63"/>
    <mergeCell ref="B66:B67"/>
    <mergeCell ref="C66:C67"/>
    <mergeCell ref="D66:D67"/>
    <mergeCell ref="E66:E67"/>
    <mergeCell ref="F66:F67"/>
    <mergeCell ref="B42:F42"/>
    <mergeCell ref="B46:F46"/>
    <mergeCell ref="B50:F50"/>
    <mergeCell ref="B53:F53"/>
    <mergeCell ref="A56:F56"/>
    <mergeCell ref="B57:F57"/>
    <mergeCell ref="A25:F25"/>
    <mergeCell ref="A26:F26"/>
    <mergeCell ref="A29:F29"/>
    <mergeCell ref="A30:F30"/>
    <mergeCell ref="B34:F34"/>
    <mergeCell ref="B39:F39"/>
    <mergeCell ref="A1:A3"/>
    <mergeCell ref="B1:C2"/>
    <mergeCell ref="D1:E2"/>
    <mergeCell ref="A5:F5"/>
    <mergeCell ref="A10:F10"/>
    <mergeCell ref="A18:F18"/>
  </mergeCells>
  <pageMargins left="0.5" right="0.5" top="1" bottom="1" header="0.5" footer="0.5"/>
  <pageSetup orientation="portrait" horizontalDpi="4294967292" verticalDpi="4294967292" r:id="rId1"/>
  <headerFooter alignWithMargins="0">
    <oddHeader>&amp;C&amp;"Verdana,Bold"Cell 8A GEOSYNTHETICS WEEKLY SUMMARY
Week Ending 08/08/16</oddHead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Weekly</vt:lpstr>
      <vt:lpstr>Weekly!Print_Titles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Holly</dc:creator>
  <cp:lastModifiedBy>Holly</cp:lastModifiedBy>
  <dcterms:created xsi:type="dcterms:W3CDTF">2019-08-28T15:39:59Z</dcterms:created>
  <dcterms:modified xsi:type="dcterms:W3CDTF">2019-08-28T15:40:25Z</dcterms:modified>
</cp:coreProperties>
</file>